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30" yWindow="30" windowWidth="11970" windowHeight="3615"/>
  </bookViews>
  <sheets>
    <sheet name="для распеч эл.двиг 20февр2015" sheetId="5" r:id="rId1"/>
  </sheets>
  <calcPr calcId="124519"/>
</workbook>
</file>

<file path=xl/calcChain.xml><?xml version="1.0" encoding="utf-8"?>
<calcChain xmlns="http://schemas.openxmlformats.org/spreadsheetml/2006/main">
  <c r="D61" i="5"/>
  <c r="E61"/>
  <c r="D60"/>
  <c r="E60"/>
  <c r="N55"/>
  <c r="O55"/>
  <c r="D59"/>
  <c r="E59"/>
  <c r="N54"/>
  <c r="O54"/>
  <c r="D58"/>
  <c r="E58"/>
  <c r="N53"/>
  <c r="O53"/>
  <c r="D57"/>
  <c r="E57"/>
  <c r="N52"/>
  <c r="O52"/>
  <c r="D56"/>
  <c r="E56"/>
  <c r="N51"/>
  <c r="O51"/>
  <c r="D55"/>
  <c r="E55"/>
  <c r="N50"/>
  <c r="O50"/>
  <c r="D53"/>
  <c r="E53"/>
  <c r="D52"/>
  <c r="E52"/>
  <c r="N47"/>
  <c r="O47"/>
  <c r="D51"/>
  <c r="E51"/>
  <c r="N46"/>
  <c r="O46"/>
  <c r="D50"/>
  <c r="E50"/>
  <c r="N45"/>
  <c r="O45"/>
  <c r="D49"/>
  <c r="E49"/>
  <c r="N44"/>
  <c r="O44"/>
  <c r="D48"/>
  <c r="E48"/>
  <c r="N43"/>
  <c r="O43"/>
  <c r="N42"/>
  <c r="O42"/>
  <c r="N41"/>
  <c r="O41"/>
  <c r="D45"/>
  <c r="E45"/>
  <c r="N40"/>
  <c r="O40"/>
  <c r="D44"/>
  <c r="E44"/>
  <c r="N39"/>
  <c r="O39"/>
  <c r="D43"/>
  <c r="E43"/>
  <c r="N38"/>
  <c r="O38"/>
  <c r="D42"/>
  <c r="E42"/>
  <c r="N37"/>
  <c r="O37"/>
  <c r="D41"/>
  <c r="E41"/>
  <c r="N36"/>
  <c r="O36"/>
  <c r="D40"/>
  <c r="E40"/>
  <c r="N35"/>
  <c r="O35"/>
  <c r="D39"/>
  <c r="E39"/>
  <c r="N34"/>
  <c r="O34"/>
  <c r="D38"/>
  <c r="E38"/>
  <c r="N33"/>
  <c r="O33"/>
  <c r="D37"/>
  <c r="E37"/>
  <c r="N32"/>
  <c r="O32"/>
  <c r="D36"/>
  <c r="E36"/>
  <c r="N31"/>
  <c r="O31"/>
  <c r="D35"/>
  <c r="E35"/>
  <c r="N30"/>
  <c r="O30"/>
  <c r="D34"/>
  <c r="E34"/>
  <c r="N29"/>
  <c r="O29"/>
  <c r="D33"/>
  <c r="E33"/>
  <c r="N28"/>
  <c r="O28"/>
  <c r="D32"/>
  <c r="E32"/>
  <c r="N27"/>
  <c r="O27"/>
  <c r="D31"/>
  <c r="E31"/>
  <c r="N26"/>
  <c r="O26"/>
  <c r="D30"/>
  <c r="E30"/>
  <c r="N25"/>
  <c r="O25"/>
  <c r="D29"/>
  <c r="E29"/>
  <c r="N24"/>
  <c r="O24"/>
  <c r="D28"/>
  <c r="E28"/>
  <c r="N23"/>
  <c r="O23"/>
  <c r="D27"/>
  <c r="E27"/>
  <c r="N22"/>
  <c r="O22"/>
  <c r="D26"/>
  <c r="E26"/>
  <c r="D25"/>
  <c r="E25"/>
  <c r="N20"/>
  <c r="O20"/>
  <c r="D24"/>
  <c r="E24"/>
  <c r="N19"/>
  <c r="O19"/>
  <c r="D23"/>
  <c r="E23"/>
  <c r="N18"/>
  <c r="O18"/>
  <c r="D22"/>
  <c r="E22"/>
  <c r="N17"/>
  <c r="O17"/>
  <c r="D21"/>
  <c r="E21"/>
  <c r="N16"/>
  <c r="O16"/>
  <c r="D20"/>
  <c r="E20"/>
  <c r="N15"/>
  <c r="O15"/>
  <c r="D19"/>
  <c r="E19"/>
  <c r="D18"/>
  <c r="E18"/>
  <c r="D17"/>
  <c r="E17"/>
  <c r="N12"/>
  <c r="O12"/>
  <c r="D16"/>
  <c r="E16"/>
  <c r="N11"/>
  <c r="O11"/>
  <c r="D15"/>
  <c r="E15"/>
  <c r="N10"/>
  <c r="O10"/>
  <c r="D14"/>
  <c r="E14"/>
  <c r="N9"/>
  <c r="O9"/>
  <c r="D13"/>
  <c r="E13"/>
  <c r="N8"/>
  <c r="O8"/>
  <c r="D12"/>
  <c r="E12"/>
  <c r="N7"/>
  <c r="O7"/>
  <c r="D11"/>
  <c r="E11"/>
  <c r="N6"/>
  <c r="O6"/>
  <c r="D10"/>
  <c r="E10"/>
  <c r="N5"/>
  <c r="O5"/>
</calcChain>
</file>

<file path=xl/sharedStrings.xml><?xml version="1.0" encoding="utf-8"?>
<sst xmlns="http://schemas.openxmlformats.org/spreadsheetml/2006/main" count="183" uniqueCount="138">
  <si>
    <t>Цена</t>
  </si>
  <si>
    <t>НДС</t>
  </si>
  <si>
    <t>кВт</t>
  </si>
  <si>
    <t>Тип двигателя</t>
  </si>
  <si>
    <t>Об./ мин.</t>
  </si>
  <si>
    <t>Об./ мин</t>
  </si>
  <si>
    <t>Цена с НДС лапы</t>
  </si>
  <si>
    <t>5А 50МА2</t>
  </si>
  <si>
    <t>5А 50МВ2</t>
  </si>
  <si>
    <t>5А 50МА4</t>
  </si>
  <si>
    <t>5А 50МВ4</t>
  </si>
  <si>
    <t>ОДНОФАЗНЫЕ ЭЛЕКТРОДВИГАТЕЛИ -220V</t>
  </si>
  <si>
    <t>ОБЩЕПРОМЫШЛЕННЫЕ ЭЛЕКТРОДВИГАТЕЛИ</t>
  </si>
  <si>
    <t>АИР 56В2</t>
  </si>
  <si>
    <t>АИР 56А4</t>
  </si>
  <si>
    <t>АИР 56В4</t>
  </si>
  <si>
    <t>АИР 63А2</t>
  </si>
  <si>
    <t>АИР 63А4</t>
  </si>
  <si>
    <t>АИР 63В2</t>
  </si>
  <si>
    <t>АИР 63В4</t>
  </si>
  <si>
    <t>АИР 63А6</t>
  </si>
  <si>
    <t>АИР 63В6</t>
  </si>
  <si>
    <t>АИР 71А2</t>
  </si>
  <si>
    <t>АИР 71В2</t>
  </si>
  <si>
    <t>АИР 71А4</t>
  </si>
  <si>
    <t>АИР 71В4</t>
  </si>
  <si>
    <t>АИР 71А6</t>
  </si>
  <si>
    <t>АИР 71В6</t>
  </si>
  <si>
    <t>АИР 71В8</t>
  </si>
  <si>
    <t>АИР 80А2</t>
  </si>
  <si>
    <t>АИР 80В2</t>
  </si>
  <si>
    <t>АИР 80А4</t>
  </si>
  <si>
    <t>АИР 80В4</t>
  </si>
  <si>
    <t>АИР 80А6</t>
  </si>
  <si>
    <t>АИР 80В6</t>
  </si>
  <si>
    <t>АИР 80А8</t>
  </si>
  <si>
    <t>АИР 80В8</t>
  </si>
  <si>
    <t>АИР 90L2</t>
  </si>
  <si>
    <t>АИР 90L4</t>
  </si>
  <si>
    <t>АИР 90L6</t>
  </si>
  <si>
    <t>АИР 90LА8</t>
  </si>
  <si>
    <t>АИР 90LВ8</t>
  </si>
  <si>
    <t>АИР 100S2</t>
  </si>
  <si>
    <t>АИР 100S4</t>
  </si>
  <si>
    <t>АИР 100L2</t>
  </si>
  <si>
    <t>АИР 100L4</t>
  </si>
  <si>
    <t>АИР 100L6</t>
  </si>
  <si>
    <t>АИР 100L8</t>
  </si>
  <si>
    <t>АИР 112М2</t>
  </si>
  <si>
    <t>АИР 112М4</t>
  </si>
  <si>
    <t>АИР 112МА6</t>
  </si>
  <si>
    <t>АИР 112МВ6</t>
  </si>
  <si>
    <t>АИР 112МА8</t>
  </si>
  <si>
    <t>АИР 112МВ8</t>
  </si>
  <si>
    <t>АИР 132S4</t>
  </si>
  <si>
    <t>АИР 132S6</t>
  </si>
  <si>
    <t>АИР 132S8</t>
  </si>
  <si>
    <t>АИР 132М2</t>
  </si>
  <si>
    <t>АИР 132М4</t>
  </si>
  <si>
    <t>АИР 132М6</t>
  </si>
  <si>
    <t>АИР 132М8</t>
  </si>
  <si>
    <t>АИРЕ 71С2(В2)</t>
  </si>
  <si>
    <t>АИРЕ 71С4(В4)</t>
  </si>
  <si>
    <t>АИРЕ 71В4(А4)</t>
  </si>
  <si>
    <t>АИРЕ 80В2(А2)</t>
  </si>
  <si>
    <t>АИРЕ 80В4</t>
  </si>
  <si>
    <t>АИРЕ 100S4(LА4)</t>
  </si>
  <si>
    <t>АИР 160S2</t>
  </si>
  <si>
    <t>АИР 160S4</t>
  </si>
  <si>
    <t>АИР 160S6</t>
  </si>
  <si>
    <t>АИР 160S8</t>
  </si>
  <si>
    <t>АИР 160М2</t>
  </si>
  <si>
    <t>АИР 160М4</t>
  </si>
  <si>
    <t>АИР 160М6</t>
  </si>
  <si>
    <t>АИР 160М8</t>
  </si>
  <si>
    <t>АИР 180S2</t>
  </si>
  <si>
    <t>АИР 180S4</t>
  </si>
  <si>
    <t>АИР 180М2</t>
  </si>
  <si>
    <t>АИР 180М4</t>
  </si>
  <si>
    <t>АИР 180М6</t>
  </si>
  <si>
    <t>АИР 180М8</t>
  </si>
  <si>
    <t>АИР 200М2</t>
  </si>
  <si>
    <t>АИР 200М4</t>
  </si>
  <si>
    <t>АИР 200М6</t>
  </si>
  <si>
    <t>АИР 200М8</t>
  </si>
  <si>
    <t>АИР 200L2</t>
  </si>
  <si>
    <t>АИР 200L4</t>
  </si>
  <si>
    <t>АИР 200L6</t>
  </si>
  <si>
    <t>АИР 200L8</t>
  </si>
  <si>
    <t>АИР 225М2</t>
  </si>
  <si>
    <t>АИР 225М4</t>
  </si>
  <si>
    <t>АИР 225М6</t>
  </si>
  <si>
    <t>АИР 225М8</t>
  </si>
  <si>
    <t>АИР 250S2</t>
  </si>
  <si>
    <t>АИР 250М2</t>
  </si>
  <si>
    <t>АИР 250S4</t>
  </si>
  <si>
    <t>АИР 250М4</t>
  </si>
  <si>
    <t>АИР 250S6</t>
  </si>
  <si>
    <t>АИР 250М6</t>
  </si>
  <si>
    <t>АИР 250S8</t>
  </si>
  <si>
    <t>АИР 250М8</t>
  </si>
  <si>
    <t>АИР 280S2</t>
  </si>
  <si>
    <t>АИР 280М2</t>
  </si>
  <si>
    <t>АИР 280S4</t>
  </si>
  <si>
    <t>АИР 280М4</t>
  </si>
  <si>
    <t>АИР 280S6</t>
  </si>
  <si>
    <t>АИР 280М6</t>
  </si>
  <si>
    <t>АИР 280S8</t>
  </si>
  <si>
    <t>АИР 280М8</t>
  </si>
  <si>
    <t>АИР 315S2</t>
  </si>
  <si>
    <t>АИР 315М2</t>
  </si>
  <si>
    <t>АИР 315S4</t>
  </si>
  <si>
    <t>АИР 315М4</t>
  </si>
  <si>
    <t>АИР 315S6</t>
  </si>
  <si>
    <t>АИР 315МА6</t>
  </si>
  <si>
    <t>АИР 315S8</t>
  </si>
  <si>
    <t>АИР 315МА8</t>
  </si>
  <si>
    <t>АИР 56А2</t>
  </si>
  <si>
    <r>
      <t>ООО "Механика - Киров"</t>
    </r>
    <r>
      <rPr>
        <b/>
        <u/>
        <sz val="14"/>
        <rFont val="Bookman Old Style"/>
        <family val="1"/>
        <charset val="204"/>
      </rPr>
      <t xml:space="preserve"> </t>
    </r>
    <r>
      <rPr>
        <b/>
        <sz val="14"/>
        <rFont val="Bookman Old Style"/>
        <family val="1"/>
        <charset val="204"/>
      </rPr>
      <t xml:space="preserve"> т</t>
    </r>
    <r>
      <rPr>
        <sz val="14"/>
        <rFont val="Bookman Old Style"/>
        <family val="1"/>
        <charset val="204"/>
      </rPr>
      <t xml:space="preserve">ел./факс. (8332) 22-80-80                                                                                           г.Киров, ул. Металлистов, 3, 2 этаж                                                                                                                                      </t>
    </r>
    <r>
      <rPr>
        <sz val="14"/>
        <color indexed="9"/>
        <rFont val="Bookman Old Style"/>
        <family val="1"/>
        <charset val="204"/>
      </rPr>
      <t xml:space="preserve">       </t>
    </r>
  </si>
  <si>
    <t>АИРЕ 71B2(A2)</t>
  </si>
  <si>
    <t>АИРЕ 80С2</t>
  </si>
  <si>
    <t>2,2(2,1)</t>
  </si>
  <si>
    <t xml:space="preserve">АИР 355S2  </t>
  </si>
  <si>
    <t xml:space="preserve">АИР 355М2 </t>
  </si>
  <si>
    <t xml:space="preserve">АИР 355S4  </t>
  </si>
  <si>
    <t xml:space="preserve">АИР 355М4  </t>
  </si>
  <si>
    <t xml:space="preserve">АИР 355S6  </t>
  </si>
  <si>
    <t xml:space="preserve">АИР 355М6  </t>
  </si>
  <si>
    <t xml:space="preserve">АИР 355МВ6  </t>
  </si>
  <si>
    <t xml:space="preserve">АИР 355S8  </t>
  </si>
  <si>
    <t xml:space="preserve">АИР 355М8  </t>
  </si>
  <si>
    <t xml:space="preserve">АИР 355МВ8  </t>
  </si>
  <si>
    <t>E-mail: mehanika.arm@mail.ru</t>
  </si>
  <si>
    <t>Менеджер:</t>
  </si>
  <si>
    <r>
      <t xml:space="preserve">Цена с НДС </t>
    </r>
    <r>
      <rPr>
        <b/>
        <sz val="11"/>
        <color theme="1"/>
        <rFont val="Arial Cyr"/>
        <charset val="204"/>
      </rPr>
      <t>комби</t>
    </r>
    <r>
      <rPr>
        <b/>
        <sz val="11"/>
        <color indexed="19"/>
        <rFont val="Arial Cyr"/>
        <charset val="204"/>
      </rPr>
      <t xml:space="preserve"> </t>
    </r>
    <r>
      <rPr>
        <b/>
        <sz val="11"/>
        <color theme="1"/>
        <rFont val="Arial Cyr"/>
        <charset val="204"/>
      </rPr>
      <t>+5%</t>
    </r>
  </si>
  <si>
    <r>
      <t xml:space="preserve">Цена с НДС </t>
    </r>
    <r>
      <rPr>
        <b/>
        <sz val="11"/>
        <color theme="1"/>
        <rFont val="Arial Cyr"/>
        <charset val="204"/>
      </rPr>
      <t>комби +5%</t>
    </r>
  </si>
  <si>
    <t>от 01.06.2016</t>
  </si>
  <si>
    <t>под/заказ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</si>
</sst>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р_."/>
  </numFmts>
  <fonts count="3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sz val="9"/>
      <color indexed="16"/>
      <name val="Arial Cyr"/>
      <family val="2"/>
      <charset val="204"/>
    </font>
    <font>
      <b/>
      <sz val="9"/>
      <color indexed="19"/>
      <name val="Arial Cyr"/>
      <charset val="204"/>
    </font>
    <font>
      <b/>
      <sz val="9"/>
      <color indexed="12"/>
      <name val="Arial Cyr"/>
      <family val="2"/>
      <charset val="204"/>
    </font>
    <font>
      <b/>
      <sz val="10"/>
      <color indexed="19"/>
      <name val="Arial Cyr"/>
      <charset val="204"/>
    </font>
    <font>
      <sz val="8"/>
      <color indexed="21"/>
      <name val="Arial Cyr"/>
      <family val="2"/>
      <charset val="204"/>
    </font>
    <font>
      <sz val="10"/>
      <color indexed="16"/>
      <name val="Arial Cyr"/>
      <family val="2"/>
      <charset val="204"/>
    </font>
    <font>
      <sz val="10"/>
      <color indexed="21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1"/>
      <color indexed="19"/>
      <name val="Arial Cyr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4"/>
      <color indexed="9"/>
      <name val="Bookman Old Style"/>
      <family val="1"/>
      <charset val="204"/>
    </font>
    <font>
      <sz val="14"/>
      <name val="Arial Cyr"/>
      <charset val="204"/>
    </font>
    <font>
      <b/>
      <i/>
      <u/>
      <sz val="14"/>
      <name val="Bookman Old Style"/>
      <family val="1"/>
      <charset val="204"/>
    </font>
    <font>
      <b/>
      <u/>
      <sz val="14"/>
      <name val="Bookman Old Style"/>
      <family val="1"/>
      <charset val="204"/>
    </font>
    <font>
      <b/>
      <sz val="18"/>
      <name val="Times New Roman"/>
      <family val="1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>
      <alignment horizontal="left"/>
    </xf>
  </cellStyleXfs>
  <cellXfs count="75">
    <xf numFmtId="0" fontId="0" fillId="0" borderId="0" xfId="0"/>
    <xf numFmtId="0" fontId="2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0" fillId="0" borderId="0" xfId="0" applyNumberFormat="1"/>
    <xf numFmtId="4" fontId="4" fillId="0" borderId="0" xfId="0" applyNumberFormat="1" applyFont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/>
    <xf numFmtId="0" fontId="14" fillId="0" borderId="3" xfId="0" applyFont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0" fontId="4" fillId="3" borderId="0" xfId="0" applyFont="1" applyFill="1" applyBorder="1"/>
    <xf numFmtId="0" fontId="1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14" fillId="0" borderId="7" xfId="0" applyFont="1" applyBorder="1"/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right"/>
    </xf>
    <xf numFmtId="0" fontId="16" fillId="0" borderId="0" xfId="0" applyFont="1"/>
    <xf numFmtId="0" fontId="17" fillId="4" borderId="8" xfId="0" applyFont="1" applyFill="1" applyBorder="1"/>
    <xf numFmtId="0" fontId="17" fillId="4" borderId="8" xfId="0" applyFont="1" applyFill="1" applyBorder="1" applyAlignment="1">
      <alignment horizontal="center"/>
    </xf>
    <xf numFmtId="2" fontId="17" fillId="4" borderId="8" xfId="0" applyNumberFormat="1" applyFon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3" borderId="0" xfId="0" applyFont="1" applyFill="1" applyBorder="1"/>
    <xf numFmtId="165" fontId="15" fillId="0" borderId="3" xfId="0" applyNumberFormat="1" applyFont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165" fontId="17" fillId="4" borderId="8" xfId="0" applyNumberFormat="1" applyFon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28" fillId="0" borderId="0" xfId="0" applyFont="1"/>
    <xf numFmtId="0" fontId="1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24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</cellXfs>
  <cellStyles count="2">
    <cellStyle name="Обычный" xfId="0" builtinId="0"/>
    <cellStyle name="Строка нечётна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0</xdr:row>
      <xdr:rowOff>1</xdr:rowOff>
    </xdr:from>
    <xdr:to>
      <xdr:col>23</xdr:col>
      <xdr:colOff>28575</xdr:colOff>
      <xdr:row>1</xdr:row>
      <xdr:rowOff>133351</xdr:rowOff>
    </xdr:to>
    <xdr:pic>
      <xdr:nvPicPr>
        <xdr:cNvPr id="18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"/>
          <a:ext cx="1447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>
      <pane ySplit="5" topLeftCell="A58" activePane="bottomLeft" state="frozen"/>
      <selection pane="bottomLeft" activeCell="H68" sqref="H68"/>
    </sheetView>
  </sheetViews>
  <sheetFormatPr defaultRowHeight="12.75"/>
  <cols>
    <col min="1" max="1" width="16.7109375" customWidth="1"/>
    <col min="2" max="2" width="8.85546875" customWidth="1"/>
    <col min="4" max="4" width="1" hidden="1" customWidth="1"/>
    <col min="5" max="5" width="9.140625" hidden="1" customWidth="1"/>
    <col min="6" max="6" width="0.140625" hidden="1" customWidth="1"/>
    <col min="7" max="7" width="10.7109375" customWidth="1"/>
    <col min="8" max="8" width="11.140625" customWidth="1"/>
    <col min="9" max="10" width="0.140625" hidden="1" customWidth="1"/>
    <col min="11" max="11" width="18.7109375" customWidth="1"/>
    <col min="12" max="12" width="9.5703125" customWidth="1"/>
    <col min="13" max="13" width="12.85546875" customWidth="1"/>
    <col min="14" max="15" width="9.140625" hidden="1" customWidth="1"/>
    <col min="16" max="16" width="13" customWidth="1"/>
    <col min="17" max="17" width="10.28515625" customWidth="1"/>
    <col min="18" max="19" width="0.140625" customWidth="1"/>
    <col min="20" max="20" width="0.28515625" hidden="1" customWidth="1"/>
    <col min="21" max="21" width="0.85546875" hidden="1" customWidth="1"/>
    <col min="22" max="22" width="4.85546875" hidden="1" customWidth="1"/>
    <col min="23" max="23" width="0.140625" hidden="1" customWidth="1"/>
  </cols>
  <sheetData>
    <row r="1" spans="1:23" ht="64.5" customHeight="1">
      <c r="A1" s="66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5.7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T2" s="69"/>
      <c r="U2" s="69"/>
      <c r="V2" s="69"/>
      <c r="W2" s="69"/>
    </row>
    <row r="3" spans="1:23" ht="23.25" thickBot="1">
      <c r="A3" s="8"/>
      <c r="B3" s="8"/>
      <c r="C3" s="8"/>
      <c r="D3" s="8"/>
      <c r="E3" s="8"/>
      <c r="F3" s="8"/>
      <c r="G3" s="8"/>
      <c r="H3" s="8"/>
      <c r="I3" s="8"/>
      <c r="J3" s="8"/>
      <c r="K3" s="70" t="s">
        <v>132</v>
      </c>
      <c r="L3" s="70"/>
      <c r="M3" s="70"/>
      <c r="N3" s="70"/>
      <c r="O3" s="70"/>
      <c r="P3" s="70"/>
      <c r="Q3" s="70"/>
      <c r="R3" s="7"/>
      <c r="T3" s="9"/>
      <c r="U3" s="1"/>
      <c r="V3" s="1"/>
      <c r="W3" s="1"/>
    </row>
    <row r="4" spans="1:23" ht="63.75" customHeight="1" thickTop="1" thickBot="1">
      <c r="A4" s="45" t="s">
        <v>3</v>
      </c>
      <c r="B4" s="46" t="s">
        <v>2</v>
      </c>
      <c r="C4" s="47" t="s">
        <v>4</v>
      </c>
      <c r="D4" s="46" t="s">
        <v>0</v>
      </c>
      <c r="E4" s="46" t="s">
        <v>1</v>
      </c>
      <c r="F4" s="48"/>
      <c r="G4" s="49" t="s">
        <v>6</v>
      </c>
      <c r="H4" s="49" t="s">
        <v>134</v>
      </c>
      <c r="I4" s="49" t="s">
        <v>6</v>
      </c>
      <c r="J4" s="50"/>
      <c r="K4" s="45" t="s">
        <v>3</v>
      </c>
      <c r="L4" s="46" t="s">
        <v>2</v>
      </c>
      <c r="M4" s="47" t="s">
        <v>5</v>
      </c>
      <c r="N4" s="46" t="s">
        <v>0</v>
      </c>
      <c r="O4" s="46" t="s">
        <v>1</v>
      </c>
      <c r="P4" s="49" t="s">
        <v>6</v>
      </c>
      <c r="Q4" s="49" t="s">
        <v>135</v>
      </c>
      <c r="R4" s="10" t="s">
        <v>6</v>
      </c>
      <c r="S4" s="16"/>
      <c r="T4" s="21"/>
      <c r="U4" s="22"/>
      <c r="V4" s="18"/>
      <c r="W4" s="10"/>
    </row>
    <row r="5" spans="1:23" ht="44.25" customHeight="1" thickTop="1">
      <c r="A5" s="29" t="s">
        <v>7</v>
      </c>
      <c r="B5" s="30">
        <v>0.09</v>
      </c>
      <c r="C5" s="30">
        <v>3000</v>
      </c>
      <c r="D5" s="31"/>
      <c r="E5" s="31"/>
      <c r="F5" s="31"/>
      <c r="G5" s="51">
        <v>5440</v>
      </c>
      <c r="H5" s="51"/>
      <c r="I5" s="27">
        <v>1500</v>
      </c>
      <c r="J5" s="28"/>
      <c r="K5" s="24" t="s">
        <v>67</v>
      </c>
      <c r="L5" s="25">
        <v>15</v>
      </c>
      <c r="M5" s="25">
        <v>3000</v>
      </c>
      <c r="N5" s="26">
        <f>R5*100/120</f>
        <v>13204.166666666666</v>
      </c>
      <c r="O5" s="25">
        <f>N5*0.2</f>
        <v>2640.8333333333335</v>
      </c>
      <c r="P5" s="51">
        <v>25390</v>
      </c>
      <c r="Q5" s="56"/>
      <c r="R5" s="11">
        <v>15845</v>
      </c>
      <c r="S5" s="17"/>
      <c r="T5" s="14"/>
      <c r="U5" s="15"/>
      <c r="V5" s="19"/>
      <c r="W5" s="11"/>
    </row>
    <row r="6" spans="1:23">
      <c r="A6" s="29" t="s">
        <v>8</v>
      </c>
      <c r="B6" s="30">
        <v>0.12</v>
      </c>
      <c r="C6" s="30">
        <v>3000</v>
      </c>
      <c r="D6" s="31"/>
      <c r="E6" s="31"/>
      <c r="F6" s="31"/>
      <c r="G6" s="54">
        <v>5440</v>
      </c>
      <c r="H6" s="54"/>
      <c r="I6" s="32">
        <v>1500</v>
      </c>
      <c r="J6" s="28"/>
      <c r="K6" s="29" t="s">
        <v>68</v>
      </c>
      <c r="L6" s="30">
        <v>15</v>
      </c>
      <c r="M6" s="30">
        <v>1500</v>
      </c>
      <c r="N6" s="31">
        <f>R6*100/120</f>
        <v>12915</v>
      </c>
      <c r="O6" s="30">
        <f t="shared" ref="O6:O47" si="0">N6*0.2</f>
        <v>2583</v>
      </c>
      <c r="P6" s="51">
        <v>24090</v>
      </c>
      <c r="Q6" s="51"/>
      <c r="R6" s="12">
        <v>15498</v>
      </c>
      <c r="S6" s="17"/>
      <c r="T6" s="14"/>
      <c r="U6" s="15"/>
      <c r="V6" s="20"/>
      <c r="W6" s="12"/>
    </row>
    <row r="7" spans="1:23">
      <c r="A7" s="29" t="s">
        <v>9</v>
      </c>
      <c r="B7" s="30">
        <v>0.06</v>
      </c>
      <c r="C7" s="30">
        <v>1500</v>
      </c>
      <c r="D7" s="31"/>
      <c r="E7" s="31"/>
      <c r="F7" s="31"/>
      <c r="G7" s="54">
        <v>5440</v>
      </c>
      <c r="H7" s="54"/>
      <c r="I7" s="32">
        <v>1480</v>
      </c>
      <c r="J7" s="28"/>
      <c r="K7" s="29" t="s">
        <v>69</v>
      </c>
      <c r="L7" s="30">
        <v>11</v>
      </c>
      <c r="M7" s="30">
        <v>1000</v>
      </c>
      <c r="N7" s="31">
        <f>R7*100/120</f>
        <v>12689.166666666666</v>
      </c>
      <c r="O7" s="30">
        <f t="shared" si="0"/>
        <v>2537.8333333333335</v>
      </c>
      <c r="P7" s="51">
        <v>23870</v>
      </c>
      <c r="Q7" s="51"/>
      <c r="R7" s="12">
        <v>15227</v>
      </c>
      <c r="S7" s="17"/>
      <c r="T7" s="14"/>
      <c r="U7" s="15"/>
      <c r="V7" s="20"/>
      <c r="W7" s="12"/>
    </row>
    <row r="8" spans="1:23" ht="13.5" thickBot="1">
      <c r="A8" s="33" t="s">
        <v>10</v>
      </c>
      <c r="B8" s="34">
        <v>0.09</v>
      </c>
      <c r="C8" s="34">
        <v>1500</v>
      </c>
      <c r="D8" s="35"/>
      <c r="E8" s="35"/>
      <c r="F8" s="35"/>
      <c r="G8" s="52">
        <v>5440</v>
      </c>
      <c r="H8" s="52"/>
      <c r="I8" s="32">
        <v>1480</v>
      </c>
      <c r="J8" s="28"/>
      <c r="K8" s="29" t="s">
        <v>70</v>
      </c>
      <c r="L8" s="30">
        <v>7.5</v>
      </c>
      <c r="M8" s="30">
        <v>750</v>
      </c>
      <c r="N8" s="31">
        <f>R8*100/120</f>
        <v>13786.666666666666</v>
      </c>
      <c r="O8" s="30">
        <f>N8*0.2</f>
        <v>2757.3333333333335</v>
      </c>
      <c r="P8" s="51">
        <v>24420</v>
      </c>
      <c r="Q8" s="51"/>
      <c r="R8" s="12">
        <v>16544</v>
      </c>
      <c r="S8" s="17"/>
      <c r="T8" s="14"/>
      <c r="U8" s="15"/>
      <c r="V8" s="20"/>
      <c r="W8" s="12"/>
    </row>
    <row r="9" spans="1:23">
      <c r="A9" s="42" t="s">
        <v>117</v>
      </c>
      <c r="B9" s="43">
        <v>0.18</v>
      </c>
      <c r="C9" s="43">
        <v>3000</v>
      </c>
      <c r="D9" s="44"/>
      <c r="E9" s="44"/>
      <c r="F9" s="44"/>
      <c r="G9" s="55">
        <v>2670</v>
      </c>
      <c r="H9" s="55"/>
      <c r="I9" s="32"/>
      <c r="J9" s="28"/>
      <c r="K9" s="29" t="s">
        <v>71</v>
      </c>
      <c r="L9" s="36">
        <v>18.5</v>
      </c>
      <c r="M9" s="30">
        <v>3000</v>
      </c>
      <c r="N9" s="31">
        <f>R10*100/120</f>
        <v>14420</v>
      </c>
      <c r="O9" s="30">
        <f t="shared" si="0"/>
        <v>2884</v>
      </c>
      <c r="P9" s="51">
        <v>26770</v>
      </c>
      <c r="Q9" s="51"/>
      <c r="R9" s="12"/>
      <c r="S9" s="17"/>
      <c r="T9" s="14"/>
      <c r="U9" s="15"/>
      <c r="V9" s="20"/>
      <c r="W9" s="12"/>
    </row>
    <row r="10" spans="1:23">
      <c r="A10" s="29" t="s">
        <v>13</v>
      </c>
      <c r="B10" s="30">
        <v>0.25</v>
      </c>
      <c r="C10" s="30">
        <v>3000</v>
      </c>
      <c r="D10" s="31">
        <f>I6*100/120</f>
        <v>1250</v>
      </c>
      <c r="E10" s="31">
        <f t="shared" ref="E10:E61" si="1">D10*0.2</f>
        <v>250</v>
      </c>
      <c r="F10" s="31"/>
      <c r="G10" s="54">
        <v>2670</v>
      </c>
      <c r="H10" s="54"/>
      <c r="I10" s="32">
        <v>1680</v>
      </c>
      <c r="J10" s="28"/>
      <c r="K10" s="29" t="s">
        <v>72</v>
      </c>
      <c r="L10" s="36">
        <v>18.5</v>
      </c>
      <c r="M10" s="30">
        <v>1500</v>
      </c>
      <c r="N10" s="31">
        <f>R11*100/120</f>
        <v>14574.166666666666</v>
      </c>
      <c r="O10" s="30">
        <f t="shared" si="0"/>
        <v>2914.8333333333335</v>
      </c>
      <c r="P10" s="51">
        <v>26499</v>
      </c>
      <c r="Q10" s="51"/>
      <c r="R10" s="12">
        <v>17304</v>
      </c>
      <c r="S10" s="17"/>
      <c r="T10" s="14"/>
      <c r="U10" s="15"/>
      <c r="V10" s="20"/>
      <c r="W10" s="12"/>
    </row>
    <row r="11" spans="1:23">
      <c r="A11" s="29" t="s">
        <v>14</v>
      </c>
      <c r="B11" s="30">
        <v>0.12</v>
      </c>
      <c r="C11" s="30">
        <v>1500</v>
      </c>
      <c r="D11" s="31">
        <f>I7*100/120</f>
        <v>1233.3333333333333</v>
      </c>
      <c r="E11" s="31">
        <f t="shared" si="1"/>
        <v>246.66666666666666</v>
      </c>
      <c r="F11" s="31"/>
      <c r="G11" s="51">
        <v>2670</v>
      </c>
      <c r="H11" s="51"/>
      <c r="I11" s="32">
        <v>1680</v>
      </c>
      <c r="J11" s="28"/>
      <c r="K11" s="29" t="s">
        <v>73</v>
      </c>
      <c r="L11" s="30">
        <v>15</v>
      </c>
      <c r="M11" s="30">
        <v>1000</v>
      </c>
      <c r="N11" s="31">
        <f>R12*100/120</f>
        <v>14880.833333333334</v>
      </c>
      <c r="O11" s="30">
        <f t="shared" si="0"/>
        <v>2976.166666666667</v>
      </c>
      <c r="P11" s="51">
        <v>26620</v>
      </c>
      <c r="Q11" s="51"/>
      <c r="R11" s="12">
        <v>17489</v>
      </c>
      <c r="S11" s="17"/>
      <c r="T11" s="14"/>
      <c r="U11" s="15"/>
      <c r="V11" s="20"/>
      <c r="W11" s="12"/>
    </row>
    <row r="12" spans="1:23" ht="13.5" thickBot="1">
      <c r="A12" s="33" t="s">
        <v>15</v>
      </c>
      <c r="B12" s="34">
        <v>0.18</v>
      </c>
      <c r="C12" s="34">
        <v>1500</v>
      </c>
      <c r="D12" s="35">
        <f>I8*100/120</f>
        <v>1233.3333333333333</v>
      </c>
      <c r="E12" s="35">
        <f t="shared" si="1"/>
        <v>246.66666666666666</v>
      </c>
      <c r="F12" s="35"/>
      <c r="G12" s="52">
        <v>2670</v>
      </c>
      <c r="H12" s="52"/>
      <c r="I12" s="32">
        <v>1705</v>
      </c>
      <c r="J12" s="28"/>
      <c r="K12" s="29" t="s">
        <v>74</v>
      </c>
      <c r="L12" s="30">
        <v>11</v>
      </c>
      <c r="M12" s="30">
        <v>750</v>
      </c>
      <c r="N12" s="31">
        <f>R13*100/120</f>
        <v>15464.166666666666</v>
      </c>
      <c r="O12" s="30">
        <f t="shared" si="0"/>
        <v>3092.8333333333335</v>
      </c>
      <c r="P12" s="51">
        <v>28100</v>
      </c>
      <c r="Q12" s="51"/>
      <c r="R12" s="12">
        <v>17857</v>
      </c>
      <c r="S12" s="17"/>
      <c r="T12" s="14"/>
      <c r="U12" s="15"/>
      <c r="V12" s="20"/>
      <c r="W12" s="12"/>
    </row>
    <row r="13" spans="1:23">
      <c r="A13" s="24" t="s">
        <v>16</v>
      </c>
      <c r="B13" s="25">
        <v>0.37</v>
      </c>
      <c r="C13" s="25">
        <v>3000</v>
      </c>
      <c r="D13" s="26">
        <f t="shared" ref="D13:D31" si="2">I10*100/120</f>
        <v>1400</v>
      </c>
      <c r="E13" s="26">
        <f t="shared" si="1"/>
        <v>280</v>
      </c>
      <c r="F13" s="26"/>
      <c r="G13" s="51">
        <v>3150</v>
      </c>
      <c r="H13" s="51"/>
      <c r="I13" s="32">
        <v>1705</v>
      </c>
      <c r="J13" s="28"/>
      <c r="K13" s="29"/>
      <c r="L13" s="30"/>
      <c r="M13" s="30"/>
      <c r="N13" s="31"/>
      <c r="O13" s="30"/>
      <c r="P13" s="73"/>
      <c r="Q13" s="74"/>
      <c r="R13" s="12">
        <v>18557</v>
      </c>
      <c r="S13" s="17"/>
      <c r="T13" s="14"/>
      <c r="U13" s="15"/>
      <c r="V13" s="20"/>
      <c r="W13" s="12"/>
    </row>
    <row r="14" spans="1:23" ht="13.5" thickBot="1">
      <c r="A14" s="29" t="s">
        <v>18</v>
      </c>
      <c r="B14" s="30">
        <v>0.55000000000000004</v>
      </c>
      <c r="C14" s="30">
        <v>3000</v>
      </c>
      <c r="D14" s="31">
        <f t="shared" si="2"/>
        <v>1400</v>
      </c>
      <c r="E14" s="31">
        <f t="shared" si="1"/>
        <v>280</v>
      </c>
      <c r="F14" s="31"/>
      <c r="G14" s="51">
        <v>3160</v>
      </c>
      <c r="H14" s="51"/>
      <c r="I14" s="32">
        <v>1680</v>
      </c>
      <c r="J14" s="28"/>
      <c r="K14" s="33"/>
      <c r="L14" s="34"/>
      <c r="M14" s="34"/>
      <c r="N14" s="35"/>
      <c r="O14" s="34"/>
      <c r="P14" s="71"/>
      <c r="Q14" s="72"/>
      <c r="R14" s="12">
        <v>20900</v>
      </c>
      <c r="S14" s="17"/>
      <c r="T14" s="14"/>
      <c r="U14" s="15"/>
      <c r="V14" s="20"/>
      <c r="W14" s="12"/>
    </row>
    <row r="15" spans="1:23">
      <c r="A15" s="29" t="s">
        <v>17</v>
      </c>
      <c r="B15" s="30">
        <v>0.25</v>
      </c>
      <c r="C15" s="30">
        <v>1500</v>
      </c>
      <c r="D15" s="31">
        <f t="shared" si="2"/>
        <v>1420.8333333333333</v>
      </c>
      <c r="E15" s="31">
        <f t="shared" si="1"/>
        <v>284.16666666666669</v>
      </c>
      <c r="F15" s="31"/>
      <c r="G15" s="51">
        <v>3060</v>
      </c>
      <c r="H15" s="51"/>
      <c r="I15" s="32">
        <v>1705</v>
      </c>
      <c r="J15" s="28"/>
      <c r="K15" s="24" t="s">
        <v>75</v>
      </c>
      <c r="L15" s="25">
        <v>22</v>
      </c>
      <c r="M15" s="25">
        <v>3000</v>
      </c>
      <c r="N15" s="26">
        <f t="shared" ref="N15:N20" si="3">R14*100/120</f>
        <v>17416.666666666668</v>
      </c>
      <c r="O15" s="25">
        <f t="shared" si="0"/>
        <v>3483.3333333333339</v>
      </c>
      <c r="P15" s="51">
        <v>29670</v>
      </c>
      <c r="Q15" s="51"/>
      <c r="R15" s="12">
        <v>21046</v>
      </c>
      <c r="S15" s="17"/>
      <c r="T15" s="14"/>
      <c r="U15" s="15"/>
      <c r="V15" s="20"/>
      <c r="W15" s="12"/>
    </row>
    <row r="16" spans="1:23">
      <c r="A16" s="29" t="s">
        <v>19</v>
      </c>
      <c r="B16" s="30">
        <v>0.37</v>
      </c>
      <c r="C16" s="30">
        <v>1500</v>
      </c>
      <c r="D16" s="31">
        <f t="shared" si="2"/>
        <v>1420.8333333333333</v>
      </c>
      <c r="E16" s="31">
        <f t="shared" si="1"/>
        <v>284.16666666666669</v>
      </c>
      <c r="F16" s="31"/>
      <c r="G16" s="51">
        <v>3185</v>
      </c>
      <c r="H16" s="51"/>
      <c r="I16" s="32">
        <v>1990</v>
      </c>
      <c r="J16" s="28"/>
      <c r="K16" s="29" t="s">
        <v>76</v>
      </c>
      <c r="L16" s="30">
        <v>22</v>
      </c>
      <c r="M16" s="30">
        <v>1500</v>
      </c>
      <c r="N16" s="31">
        <f t="shared" si="3"/>
        <v>17538.333333333332</v>
      </c>
      <c r="O16" s="30">
        <f>N16*0.2</f>
        <v>3507.6666666666665</v>
      </c>
      <c r="P16" s="51">
        <v>30540</v>
      </c>
      <c r="Q16" s="51"/>
      <c r="R16" s="12">
        <v>23532</v>
      </c>
      <c r="S16" s="17"/>
      <c r="T16" s="14"/>
      <c r="U16" s="15"/>
      <c r="V16" s="20"/>
      <c r="W16" s="12"/>
    </row>
    <row r="17" spans="1:23">
      <c r="A17" s="29" t="s">
        <v>20</v>
      </c>
      <c r="B17" s="30">
        <v>0.18</v>
      </c>
      <c r="C17" s="30">
        <v>1000</v>
      </c>
      <c r="D17" s="31">
        <f>I14*100/120</f>
        <v>1400</v>
      </c>
      <c r="E17" s="31">
        <f t="shared" si="1"/>
        <v>280</v>
      </c>
      <c r="F17" s="31"/>
      <c r="G17" s="51">
        <v>3160</v>
      </c>
      <c r="H17" s="51"/>
      <c r="I17" s="32">
        <v>2030</v>
      </c>
      <c r="J17" s="28"/>
      <c r="K17" s="29" t="s">
        <v>77</v>
      </c>
      <c r="L17" s="30">
        <v>30</v>
      </c>
      <c r="M17" s="30">
        <v>3000</v>
      </c>
      <c r="N17" s="31">
        <f t="shared" si="3"/>
        <v>19610</v>
      </c>
      <c r="O17" s="30">
        <f t="shared" si="0"/>
        <v>3922</v>
      </c>
      <c r="P17" s="51">
        <v>35630</v>
      </c>
      <c r="Q17" s="51"/>
      <c r="R17" s="12">
        <v>25702</v>
      </c>
      <c r="S17" s="17"/>
      <c r="T17" s="14"/>
      <c r="U17" s="15"/>
      <c r="V17" s="20"/>
      <c r="W17" s="12"/>
    </row>
    <row r="18" spans="1:23" ht="13.5" thickBot="1">
      <c r="A18" s="33" t="s">
        <v>21</v>
      </c>
      <c r="B18" s="34">
        <v>0.25</v>
      </c>
      <c r="C18" s="34">
        <v>1000</v>
      </c>
      <c r="D18" s="35">
        <f>I15*100/120</f>
        <v>1420.8333333333333</v>
      </c>
      <c r="E18" s="35">
        <f t="shared" si="1"/>
        <v>284.16666666666669</v>
      </c>
      <c r="F18" s="35"/>
      <c r="G18" s="52">
        <v>3160</v>
      </c>
      <c r="H18" s="52"/>
      <c r="I18" s="32">
        <v>1990</v>
      </c>
      <c r="J18" s="28"/>
      <c r="K18" s="29" t="s">
        <v>78</v>
      </c>
      <c r="L18" s="30">
        <v>30</v>
      </c>
      <c r="M18" s="30">
        <v>1500</v>
      </c>
      <c r="N18" s="31">
        <f t="shared" si="3"/>
        <v>21418.333333333332</v>
      </c>
      <c r="O18" s="30">
        <f t="shared" si="0"/>
        <v>4283.666666666667</v>
      </c>
      <c r="P18" s="51">
        <v>39985</v>
      </c>
      <c r="Q18" s="51"/>
      <c r="R18" s="12">
        <v>23186</v>
      </c>
      <c r="S18" s="17"/>
      <c r="T18" s="14"/>
      <c r="U18" s="15"/>
      <c r="V18" s="20"/>
      <c r="W18" s="12"/>
    </row>
    <row r="19" spans="1:23">
      <c r="A19" s="24" t="s">
        <v>22</v>
      </c>
      <c r="B19" s="25">
        <v>0.75</v>
      </c>
      <c r="C19" s="25">
        <v>3000</v>
      </c>
      <c r="D19" s="26">
        <f t="shared" si="2"/>
        <v>1658.3333333333333</v>
      </c>
      <c r="E19" s="26">
        <f t="shared" si="1"/>
        <v>331.66666666666669</v>
      </c>
      <c r="F19" s="26"/>
      <c r="G19" s="51">
        <v>3805</v>
      </c>
      <c r="H19" s="51"/>
      <c r="I19" s="32">
        <v>2030</v>
      </c>
      <c r="J19" s="28"/>
      <c r="K19" s="29" t="s">
        <v>79</v>
      </c>
      <c r="L19" s="36">
        <v>18.5</v>
      </c>
      <c r="M19" s="30">
        <v>1000</v>
      </c>
      <c r="N19" s="31">
        <f t="shared" si="3"/>
        <v>19321.666666666668</v>
      </c>
      <c r="O19" s="30">
        <f t="shared" si="0"/>
        <v>3864.3333333333339</v>
      </c>
      <c r="P19" s="51">
        <v>33760</v>
      </c>
      <c r="Q19" s="51"/>
      <c r="R19" s="12">
        <v>23810</v>
      </c>
      <c r="S19" s="17"/>
      <c r="T19" s="14"/>
      <c r="U19" s="15"/>
      <c r="V19" s="20"/>
      <c r="W19" s="12"/>
    </row>
    <row r="20" spans="1:23">
      <c r="A20" s="29" t="s">
        <v>23</v>
      </c>
      <c r="B20" s="30">
        <v>1.1000000000000001</v>
      </c>
      <c r="C20" s="30">
        <v>3000</v>
      </c>
      <c r="D20" s="31">
        <f t="shared" si="2"/>
        <v>1691.6666666666667</v>
      </c>
      <c r="E20" s="31">
        <f t="shared" si="1"/>
        <v>338.33333333333337</v>
      </c>
      <c r="F20" s="31"/>
      <c r="G20" s="51">
        <v>3935</v>
      </c>
      <c r="H20" s="51"/>
      <c r="I20" s="32">
        <v>1990</v>
      </c>
      <c r="J20" s="28"/>
      <c r="K20" s="29" t="s">
        <v>80</v>
      </c>
      <c r="L20" s="30">
        <v>15</v>
      </c>
      <c r="M20" s="30">
        <v>750</v>
      </c>
      <c r="N20" s="31">
        <f t="shared" si="3"/>
        <v>19841.666666666668</v>
      </c>
      <c r="O20" s="30">
        <f t="shared" si="0"/>
        <v>3968.3333333333339</v>
      </c>
      <c r="P20" s="51">
        <v>35600</v>
      </c>
      <c r="Q20" s="51"/>
      <c r="R20" s="12">
        <v>32642</v>
      </c>
      <c r="S20" s="17"/>
      <c r="T20" s="14"/>
      <c r="U20" s="15"/>
      <c r="V20" s="20"/>
      <c r="W20" s="12"/>
    </row>
    <row r="21" spans="1:23" ht="13.5" thickBot="1">
      <c r="A21" s="29" t="s">
        <v>24</v>
      </c>
      <c r="B21" s="30">
        <v>0.55000000000000004</v>
      </c>
      <c r="C21" s="30">
        <v>1500</v>
      </c>
      <c r="D21" s="31">
        <f t="shared" si="2"/>
        <v>1658.3333333333333</v>
      </c>
      <c r="E21" s="31">
        <f t="shared" si="1"/>
        <v>331.66666666666669</v>
      </c>
      <c r="F21" s="31"/>
      <c r="G21" s="51">
        <v>3805</v>
      </c>
      <c r="H21" s="51"/>
      <c r="I21" s="32">
        <v>2030</v>
      </c>
      <c r="J21" s="28"/>
      <c r="K21" s="33"/>
      <c r="L21" s="34"/>
      <c r="M21" s="34"/>
      <c r="N21" s="35"/>
      <c r="O21" s="34"/>
      <c r="P21" s="71"/>
      <c r="Q21" s="72"/>
      <c r="R21" s="12">
        <v>33504</v>
      </c>
      <c r="S21" s="17"/>
      <c r="T21" s="14"/>
      <c r="U21" s="15"/>
      <c r="V21" s="20"/>
      <c r="W21" s="12"/>
    </row>
    <row r="22" spans="1:23">
      <c r="A22" s="29" t="s">
        <v>25</v>
      </c>
      <c r="B22" s="30">
        <v>0.75</v>
      </c>
      <c r="C22" s="30">
        <v>1500</v>
      </c>
      <c r="D22" s="31">
        <f t="shared" si="2"/>
        <v>1691.6666666666667</v>
      </c>
      <c r="E22" s="31">
        <f t="shared" si="1"/>
        <v>338.33333333333337</v>
      </c>
      <c r="F22" s="31"/>
      <c r="G22" s="51">
        <v>3940</v>
      </c>
      <c r="H22" s="51"/>
      <c r="I22" s="32">
        <v>2030</v>
      </c>
      <c r="J22" s="28"/>
      <c r="K22" s="24" t="s">
        <v>81</v>
      </c>
      <c r="L22" s="25">
        <v>37</v>
      </c>
      <c r="M22" s="25">
        <v>3000</v>
      </c>
      <c r="N22" s="26">
        <f t="shared" ref="N22:N47" si="4">R20*100/120</f>
        <v>27201.666666666668</v>
      </c>
      <c r="O22" s="25">
        <f t="shared" si="0"/>
        <v>5440.3333333333339</v>
      </c>
      <c r="P22" s="51">
        <v>53790</v>
      </c>
      <c r="Q22" s="51"/>
      <c r="R22" s="12">
        <v>29655</v>
      </c>
      <c r="S22" s="17"/>
      <c r="T22" s="14"/>
      <c r="U22" s="15"/>
      <c r="V22" s="20"/>
      <c r="W22" s="12"/>
    </row>
    <row r="23" spans="1:23">
      <c r="A23" s="29" t="s">
        <v>26</v>
      </c>
      <c r="B23" s="30">
        <v>0.37</v>
      </c>
      <c r="C23" s="30">
        <v>1000</v>
      </c>
      <c r="D23" s="31">
        <f t="shared" si="2"/>
        <v>1658.3333333333333</v>
      </c>
      <c r="E23" s="31">
        <f t="shared" si="1"/>
        <v>331.66666666666669</v>
      </c>
      <c r="F23" s="31"/>
      <c r="G23" s="51">
        <v>3805</v>
      </c>
      <c r="H23" s="51"/>
      <c r="I23" s="32">
        <v>2880</v>
      </c>
      <c r="J23" s="28"/>
      <c r="K23" s="29" t="s">
        <v>82</v>
      </c>
      <c r="L23" s="30">
        <v>37</v>
      </c>
      <c r="M23" s="30">
        <v>1500</v>
      </c>
      <c r="N23" s="31">
        <f t="shared" si="4"/>
        <v>27920</v>
      </c>
      <c r="O23" s="30">
        <f>N23*0.2</f>
        <v>5584</v>
      </c>
      <c r="P23" s="51">
        <v>54160</v>
      </c>
      <c r="Q23" s="51"/>
      <c r="R23" s="12">
        <v>32904</v>
      </c>
      <c r="S23" s="17"/>
      <c r="T23" s="14"/>
      <c r="U23" s="15"/>
      <c r="V23" s="20"/>
      <c r="W23" s="12"/>
    </row>
    <row r="24" spans="1:23">
      <c r="A24" s="29" t="s">
        <v>27</v>
      </c>
      <c r="B24" s="30">
        <v>0.55000000000000004</v>
      </c>
      <c r="C24" s="30">
        <v>1000</v>
      </c>
      <c r="D24" s="31">
        <f t="shared" si="2"/>
        <v>1691.6666666666667</v>
      </c>
      <c r="E24" s="31">
        <f t="shared" si="1"/>
        <v>338.33333333333337</v>
      </c>
      <c r="F24" s="31"/>
      <c r="G24" s="51">
        <v>3935</v>
      </c>
      <c r="H24" s="51"/>
      <c r="I24" s="32">
        <v>2990</v>
      </c>
      <c r="J24" s="28"/>
      <c r="K24" s="29" t="s">
        <v>83</v>
      </c>
      <c r="L24" s="30">
        <v>22</v>
      </c>
      <c r="M24" s="30">
        <v>1000</v>
      </c>
      <c r="N24" s="31">
        <f t="shared" si="4"/>
        <v>24712.5</v>
      </c>
      <c r="O24" s="30">
        <f>N24*0.2</f>
        <v>4942.5</v>
      </c>
      <c r="P24" s="51">
        <v>48198</v>
      </c>
      <c r="Q24" s="51"/>
      <c r="R24" s="12">
        <v>38781</v>
      </c>
      <c r="S24" s="17"/>
      <c r="T24" s="14"/>
      <c r="U24" s="15"/>
      <c r="V24" s="20"/>
      <c r="W24" s="12"/>
    </row>
    <row r="25" spans="1:23" ht="13.5" thickBot="1">
      <c r="A25" s="33" t="s">
        <v>28</v>
      </c>
      <c r="B25" s="34">
        <v>0.25</v>
      </c>
      <c r="C25" s="34">
        <v>750</v>
      </c>
      <c r="D25" s="35">
        <f>I22*100/120</f>
        <v>1691.6666666666667</v>
      </c>
      <c r="E25" s="35">
        <f t="shared" si="1"/>
        <v>338.33333333333337</v>
      </c>
      <c r="F25" s="35"/>
      <c r="G25" s="52">
        <v>4135</v>
      </c>
      <c r="H25" s="52"/>
      <c r="I25" s="32">
        <v>2880</v>
      </c>
      <c r="J25" s="28"/>
      <c r="K25" s="29" t="s">
        <v>84</v>
      </c>
      <c r="L25" s="36">
        <v>18.5</v>
      </c>
      <c r="M25" s="30">
        <v>750</v>
      </c>
      <c r="N25" s="31">
        <f t="shared" si="4"/>
        <v>27420</v>
      </c>
      <c r="O25" s="30">
        <f>N25*0.2</f>
        <v>5484</v>
      </c>
      <c r="P25" s="51">
        <v>53360</v>
      </c>
      <c r="Q25" s="51"/>
      <c r="R25" s="12">
        <v>39018</v>
      </c>
      <c r="S25" s="17"/>
      <c r="T25" s="14"/>
      <c r="U25" s="15"/>
      <c r="V25" s="20"/>
      <c r="W25" s="12"/>
    </row>
    <row r="26" spans="1:23">
      <c r="A26" s="24" t="s">
        <v>29</v>
      </c>
      <c r="B26" s="25">
        <v>1.5</v>
      </c>
      <c r="C26" s="25">
        <v>3000</v>
      </c>
      <c r="D26" s="26">
        <f t="shared" si="2"/>
        <v>2400</v>
      </c>
      <c r="E26" s="26">
        <f t="shared" si="1"/>
        <v>480</v>
      </c>
      <c r="F26" s="26"/>
      <c r="G26" s="51">
        <v>5270</v>
      </c>
      <c r="H26" s="51"/>
      <c r="I26" s="32">
        <v>2990</v>
      </c>
      <c r="J26" s="28"/>
      <c r="K26" s="29" t="s">
        <v>85</v>
      </c>
      <c r="L26" s="30">
        <v>45</v>
      </c>
      <c r="M26" s="30">
        <v>3000</v>
      </c>
      <c r="N26" s="31">
        <f t="shared" si="4"/>
        <v>32317.5</v>
      </c>
      <c r="O26" s="30">
        <f t="shared" si="0"/>
        <v>6463.5</v>
      </c>
      <c r="P26" s="51">
        <v>59980</v>
      </c>
      <c r="Q26" s="51"/>
      <c r="R26" s="12">
        <v>35150</v>
      </c>
      <c r="S26" s="17"/>
      <c r="T26" s="14"/>
      <c r="U26" s="15"/>
      <c r="V26" s="20"/>
      <c r="W26" s="12"/>
    </row>
    <row r="27" spans="1:23">
      <c r="A27" s="29" t="s">
        <v>30</v>
      </c>
      <c r="B27" s="30">
        <v>2.2000000000000002</v>
      </c>
      <c r="C27" s="30">
        <v>3000</v>
      </c>
      <c r="D27" s="31">
        <f t="shared" si="2"/>
        <v>2491.6666666666665</v>
      </c>
      <c r="E27" s="31">
        <f t="shared" si="1"/>
        <v>498.33333333333331</v>
      </c>
      <c r="F27" s="31"/>
      <c r="G27" s="51">
        <v>5470</v>
      </c>
      <c r="H27" s="51"/>
      <c r="I27" s="32">
        <v>2880</v>
      </c>
      <c r="J27" s="28"/>
      <c r="K27" s="29" t="s">
        <v>86</v>
      </c>
      <c r="L27" s="30">
        <v>45</v>
      </c>
      <c r="M27" s="30">
        <v>1500</v>
      </c>
      <c r="N27" s="31">
        <f t="shared" si="4"/>
        <v>32515</v>
      </c>
      <c r="O27" s="30">
        <f t="shared" si="0"/>
        <v>6503</v>
      </c>
      <c r="P27" s="51">
        <v>61400</v>
      </c>
      <c r="Q27" s="51"/>
      <c r="R27" s="12">
        <v>36135</v>
      </c>
      <c r="S27" s="17"/>
      <c r="T27" s="14"/>
      <c r="U27" s="15"/>
      <c r="V27" s="20"/>
      <c r="W27" s="12"/>
    </row>
    <row r="28" spans="1:23">
      <c r="A28" s="29" t="s">
        <v>31</v>
      </c>
      <c r="B28" s="30">
        <v>1.1000000000000001</v>
      </c>
      <c r="C28" s="30">
        <v>1500</v>
      </c>
      <c r="D28" s="31">
        <f t="shared" si="2"/>
        <v>2400</v>
      </c>
      <c r="E28" s="31">
        <f t="shared" si="1"/>
        <v>480</v>
      </c>
      <c r="F28" s="31"/>
      <c r="G28" s="51">
        <v>5270</v>
      </c>
      <c r="H28" s="51"/>
      <c r="I28" s="32">
        <v>2990</v>
      </c>
      <c r="J28" s="28"/>
      <c r="K28" s="29" t="s">
        <v>87</v>
      </c>
      <c r="L28" s="30">
        <v>30</v>
      </c>
      <c r="M28" s="30">
        <v>1000</v>
      </c>
      <c r="N28" s="31">
        <f t="shared" si="4"/>
        <v>29291.666666666668</v>
      </c>
      <c r="O28" s="30">
        <f t="shared" si="0"/>
        <v>5858.3333333333339</v>
      </c>
      <c r="P28" s="51">
        <v>57610</v>
      </c>
      <c r="Q28" s="51"/>
      <c r="R28" s="12">
        <v>45706</v>
      </c>
      <c r="S28" s="17"/>
      <c r="T28" s="14"/>
      <c r="U28" s="15"/>
      <c r="V28" s="20"/>
      <c r="W28" s="12"/>
    </row>
    <row r="29" spans="1:23" ht="13.5" thickBot="1">
      <c r="A29" s="29" t="s">
        <v>32</v>
      </c>
      <c r="B29" s="30">
        <v>1.5</v>
      </c>
      <c r="C29" s="30">
        <v>1500</v>
      </c>
      <c r="D29" s="31">
        <f t="shared" si="2"/>
        <v>2491.6666666666665</v>
      </c>
      <c r="E29" s="31">
        <f t="shared" si="1"/>
        <v>498.33333333333331</v>
      </c>
      <c r="F29" s="31"/>
      <c r="G29" s="51">
        <v>5470</v>
      </c>
      <c r="H29" s="51"/>
      <c r="I29" s="32">
        <v>3060</v>
      </c>
      <c r="J29" s="28"/>
      <c r="K29" s="33" t="s">
        <v>88</v>
      </c>
      <c r="L29" s="34">
        <v>22</v>
      </c>
      <c r="M29" s="34">
        <v>750</v>
      </c>
      <c r="N29" s="35">
        <f t="shared" si="4"/>
        <v>30112.5</v>
      </c>
      <c r="O29" s="34">
        <f t="shared" si="0"/>
        <v>6022.5</v>
      </c>
      <c r="P29" s="52" t="s">
        <v>137</v>
      </c>
      <c r="Q29" s="52"/>
      <c r="R29" s="12">
        <v>45706</v>
      </c>
      <c r="S29" s="17"/>
      <c r="T29" s="14"/>
      <c r="U29" s="15"/>
      <c r="V29" s="20"/>
      <c r="W29" s="12"/>
    </row>
    <row r="30" spans="1:23">
      <c r="A30" s="29" t="s">
        <v>33</v>
      </c>
      <c r="B30" s="30">
        <v>0.75</v>
      </c>
      <c r="C30" s="30">
        <v>1000</v>
      </c>
      <c r="D30" s="31">
        <f t="shared" si="2"/>
        <v>2400</v>
      </c>
      <c r="E30" s="31">
        <f t="shared" si="1"/>
        <v>480</v>
      </c>
      <c r="F30" s="31"/>
      <c r="G30" s="51">
        <v>5270</v>
      </c>
      <c r="H30" s="51"/>
      <c r="I30" s="32">
        <v>3195</v>
      </c>
      <c r="J30" s="28"/>
      <c r="K30" s="24" t="s">
        <v>89</v>
      </c>
      <c r="L30" s="25">
        <v>55</v>
      </c>
      <c r="M30" s="25">
        <v>3000</v>
      </c>
      <c r="N30" s="26">
        <f t="shared" si="4"/>
        <v>38088.333333333336</v>
      </c>
      <c r="O30" s="25">
        <f>N30*0.2</f>
        <v>7617.6666666666679</v>
      </c>
      <c r="P30" s="51" t="s">
        <v>137</v>
      </c>
      <c r="Q30" s="51"/>
      <c r="R30" s="12">
        <v>43991</v>
      </c>
      <c r="S30" s="17"/>
      <c r="T30" s="14"/>
      <c r="U30" s="15"/>
      <c r="V30" s="20"/>
      <c r="W30" s="12"/>
    </row>
    <row r="31" spans="1:23">
      <c r="A31" s="29" t="s">
        <v>34</v>
      </c>
      <c r="B31" s="30">
        <v>1.1000000000000001</v>
      </c>
      <c r="C31" s="30">
        <v>1000</v>
      </c>
      <c r="D31" s="31">
        <f t="shared" si="2"/>
        <v>2491.6666666666665</v>
      </c>
      <c r="E31" s="31">
        <f t="shared" si="1"/>
        <v>498.33333333333331</v>
      </c>
      <c r="F31" s="31"/>
      <c r="G31" s="51">
        <v>5470</v>
      </c>
      <c r="H31" s="51"/>
      <c r="I31" s="32">
        <v>3490</v>
      </c>
      <c r="J31" s="28"/>
      <c r="K31" s="29" t="s">
        <v>90</v>
      </c>
      <c r="L31" s="30">
        <v>55</v>
      </c>
      <c r="M31" s="30">
        <v>1500</v>
      </c>
      <c r="N31" s="31">
        <f t="shared" si="4"/>
        <v>38088.333333333336</v>
      </c>
      <c r="O31" s="30">
        <f t="shared" si="0"/>
        <v>7617.6666666666679</v>
      </c>
      <c r="P31" s="51" t="s">
        <v>137</v>
      </c>
      <c r="Q31" s="51"/>
      <c r="R31" s="13">
        <v>45222</v>
      </c>
      <c r="S31" s="17"/>
      <c r="T31" s="14"/>
      <c r="U31" s="15"/>
      <c r="V31" s="20"/>
      <c r="W31" s="12"/>
    </row>
    <row r="32" spans="1:23">
      <c r="A32" s="29" t="s">
        <v>35</v>
      </c>
      <c r="B32" s="30">
        <v>0.37</v>
      </c>
      <c r="C32" s="30">
        <v>750</v>
      </c>
      <c r="D32" s="31">
        <f>I29*100/120</f>
        <v>2550</v>
      </c>
      <c r="E32" s="31">
        <f t="shared" si="1"/>
        <v>510</v>
      </c>
      <c r="F32" s="31"/>
      <c r="G32" s="51">
        <v>5580</v>
      </c>
      <c r="H32" s="51"/>
      <c r="I32" s="32">
        <v>3505</v>
      </c>
      <c r="J32" s="28"/>
      <c r="K32" s="29" t="s">
        <v>91</v>
      </c>
      <c r="L32" s="30">
        <v>37</v>
      </c>
      <c r="M32" s="30">
        <v>1000</v>
      </c>
      <c r="N32" s="31">
        <f t="shared" si="4"/>
        <v>36659.166666666664</v>
      </c>
      <c r="O32" s="30">
        <f t="shared" si="0"/>
        <v>7331.833333333333</v>
      </c>
      <c r="P32" s="51" t="s">
        <v>137</v>
      </c>
      <c r="Q32" s="51"/>
      <c r="R32" s="13">
        <v>60662</v>
      </c>
      <c r="S32" s="17"/>
      <c r="T32" s="14"/>
      <c r="U32" s="15"/>
      <c r="V32" s="20"/>
      <c r="W32" s="12"/>
    </row>
    <row r="33" spans="1:23" ht="13.5" thickBot="1">
      <c r="A33" s="29" t="s">
        <v>36</v>
      </c>
      <c r="B33" s="30">
        <v>0.55000000000000004</v>
      </c>
      <c r="C33" s="30">
        <v>750</v>
      </c>
      <c r="D33" s="31">
        <f>I30*100/120</f>
        <v>2662.5</v>
      </c>
      <c r="E33" s="31">
        <f t="shared" si="1"/>
        <v>532.5</v>
      </c>
      <c r="F33" s="31"/>
      <c r="G33" s="51">
        <v>5815</v>
      </c>
      <c r="H33" s="51"/>
      <c r="I33" s="32">
        <v>3830</v>
      </c>
      <c r="J33" s="28"/>
      <c r="K33" s="33" t="s">
        <v>92</v>
      </c>
      <c r="L33" s="34">
        <v>30</v>
      </c>
      <c r="M33" s="34">
        <v>750</v>
      </c>
      <c r="N33" s="35">
        <f t="shared" si="4"/>
        <v>37685</v>
      </c>
      <c r="O33" s="34">
        <f t="shared" si="0"/>
        <v>7537</v>
      </c>
      <c r="P33" s="52" t="s">
        <v>137</v>
      </c>
      <c r="Q33" s="52"/>
      <c r="R33" s="13">
        <v>66351</v>
      </c>
      <c r="S33" s="17"/>
      <c r="T33" s="14"/>
      <c r="U33" s="15"/>
      <c r="V33" s="20"/>
      <c r="W33" s="12"/>
    </row>
    <row r="34" spans="1:23" ht="13.5" thickBot="1">
      <c r="A34" s="33"/>
      <c r="B34" s="34"/>
      <c r="C34" s="34"/>
      <c r="D34" s="35">
        <f>I31*100/120</f>
        <v>2908.3333333333335</v>
      </c>
      <c r="E34" s="35">
        <f t="shared" si="1"/>
        <v>581.66666666666674</v>
      </c>
      <c r="F34" s="35"/>
      <c r="G34" s="71"/>
      <c r="H34" s="72"/>
      <c r="I34" s="32">
        <v>3760</v>
      </c>
      <c r="J34" s="28"/>
      <c r="K34" s="24" t="s">
        <v>93</v>
      </c>
      <c r="L34" s="25">
        <v>75</v>
      </c>
      <c r="M34" s="25">
        <v>3000</v>
      </c>
      <c r="N34" s="26">
        <f t="shared" si="4"/>
        <v>50551.666666666664</v>
      </c>
      <c r="O34" s="25">
        <f t="shared" si="0"/>
        <v>10110.333333333334</v>
      </c>
      <c r="P34" s="51" t="s">
        <v>137</v>
      </c>
      <c r="Q34" s="51"/>
      <c r="R34" s="13">
        <v>58624</v>
      </c>
      <c r="S34" s="17"/>
      <c r="T34" s="14"/>
      <c r="U34" s="15"/>
      <c r="V34" s="20"/>
      <c r="W34" s="12"/>
    </row>
    <row r="35" spans="1:23">
      <c r="A35" s="24" t="s">
        <v>37</v>
      </c>
      <c r="B35" s="25">
        <v>3</v>
      </c>
      <c r="C35" s="25">
        <v>3000</v>
      </c>
      <c r="D35" s="26">
        <f t="shared" ref="D35:D45" si="5">I33*100/120</f>
        <v>3191.6666666666665</v>
      </c>
      <c r="E35" s="26">
        <f t="shared" si="1"/>
        <v>638.33333333333337</v>
      </c>
      <c r="F35" s="26"/>
      <c r="G35" s="51">
        <v>7325</v>
      </c>
      <c r="H35" s="51"/>
      <c r="I35" s="32">
        <v>3830</v>
      </c>
      <c r="J35" s="28"/>
      <c r="K35" s="29" t="s">
        <v>94</v>
      </c>
      <c r="L35" s="30">
        <v>90</v>
      </c>
      <c r="M35" s="30">
        <v>3000</v>
      </c>
      <c r="N35" s="31">
        <f t="shared" si="4"/>
        <v>55292.5</v>
      </c>
      <c r="O35" s="30">
        <f t="shared" si="0"/>
        <v>11058.5</v>
      </c>
      <c r="P35" s="51" t="s">
        <v>137</v>
      </c>
      <c r="Q35" s="51"/>
      <c r="R35" s="13">
        <v>65457</v>
      </c>
      <c r="S35" s="17"/>
      <c r="T35" s="14"/>
      <c r="U35" s="15"/>
      <c r="V35" s="20"/>
      <c r="W35" s="12"/>
    </row>
    <row r="36" spans="1:23">
      <c r="A36" s="29" t="s">
        <v>38</v>
      </c>
      <c r="B36" s="30">
        <v>2.2000000000000002</v>
      </c>
      <c r="C36" s="30">
        <v>1500</v>
      </c>
      <c r="D36" s="31">
        <f t="shared" si="5"/>
        <v>3133.3333333333335</v>
      </c>
      <c r="E36" s="31">
        <f t="shared" si="1"/>
        <v>626.66666666666674</v>
      </c>
      <c r="F36" s="31"/>
      <c r="G36" s="51">
        <v>7090</v>
      </c>
      <c r="H36" s="51"/>
      <c r="I36" s="32">
        <v>4400</v>
      </c>
      <c r="J36" s="28"/>
      <c r="K36" s="29" t="s">
        <v>95</v>
      </c>
      <c r="L36" s="30">
        <v>75</v>
      </c>
      <c r="M36" s="30">
        <v>1500</v>
      </c>
      <c r="N36" s="31">
        <f t="shared" si="4"/>
        <v>48853.333333333336</v>
      </c>
      <c r="O36" s="30">
        <f t="shared" si="0"/>
        <v>9770.6666666666679</v>
      </c>
      <c r="P36" s="51" t="s">
        <v>137</v>
      </c>
      <c r="Q36" s="51"/>
      <c r="R36" s="13">
        <v>51734</v>
      </c>
      <c r="S36" s="17"/>
      <c r="T36" s="14"/>
      <c r="U36" s="15"/>
      <c r="V36" s="20"/>
      <c r="W36" s="12"/>
    </row>
    <row r="37" spans="1:23">
      <c r="A37" s="29" t="s">
        <v>39</v>
      </c>
      <c r="B37" s="30">
        <v>1.5</v>
      </c>
      <c r="C37" s="30">
        <v>1000</v>
      </c>
      <c r="D37" s="31">
        <f t="shared" si="5"/>
        <v>3191.6666666666665</v>
      </c>
      <c r="E37" s="31">
        <f t="shared" si="1"/>
        <v>638.33333333333337</v>
      </c>
      <c r="F37" s="31"/>
      <c r="G37" s="51">
        <v>7090</v>
      </c>
      <c r="H37" s="51"/>
      <c r="I37" s="32">
        <v>4790</v>
      </c>
      <c r="J37" s="28"/>
      <c r="K37" s="29" t="s">
        <v>96</v>
      </c>
      <c r="L37" s="30">
        <v>90</v>
      </c>
      <c r="M37" s="30">
        <v>1500</v>
      </c>
      <c r="N37" s="31">
        <f t="shared" si="4"/>
        <v>54547.5</v>
      </c>
      <c r="O37" s="30">
        <f t="shared" si="0"/>
        <v>10909.5</v>
      </c>
      <c r="P37" s="51" t="s">
        <v>137</v>
      </c>
      <c r="Q37" s="51"/>
      <c r="R37" s="13">
        <v>61152</v>
      </c>
      <c r="S37" s="17"/>
      <c r="T37" s="14"/>
      <c r="U37" s="15"/>
      <c r="V37" s="20"/>
      <c r="W37" s="12"/>
    </row>
    <row r="38" spans="1:23">
      <c r="A38" s="29" t="s">
        <v>40</v>
      </c>
      <c r="B38" s="30">
        <v>0.75</v>
      </c>
      <c r="C38" s="30">
        <v>750</v>
      </c>
      <c r="D38" s="31">
        <f t="shared" si="5"/>
        <v>3666.6666666666665</v>
      </c>
      <c r="E38" s="31">
        <f t="shared" si="1"/>
        <v>733.33333333333337</v>
      </c>
      <c r="F38" s="31"/>
      <c r="G38" s="51">
        <v>8555</v>
      </c>
      <c r="H38" s="51"/>
      <c r="I38" s="37">
        <v>4720</v>
      </c>
      <c r="J38" s="28"/>
      <c r="K38" s="29" t="s">
        <v>97</v>
      </c>
      <c r="L38" s="30">
        <v>45</v>
      </c>
      <c r="M38" s="30">
        <v>1000</v>
      </c>
      <c r="N38" s="31">
        <f t="shared" si="4"/>
        <v>43111.666666666664</v>
      </c>
      <c r="O38" s="30">
        <f t="shared" si="0"/>
        <v>8622.3333333333339</v>
      </c>
      <c r="P38" s="51" t="s">
        <v>137</v>
      </c>
      <c r="Q38" s="51"/>
      <c r="R38" s="13">
        <v>58707</v>
      </c>
      <c r="S38" s="17"/>
      <c r="T38" s="14"/>
      <c r="U38" s="15"/>
      <c r="V38" s="20"/>
      <c r="W38" s="12"/>
    </row>
    <row r="39" spans="1:23" ht="13.5" thickBot="1">
      <c r="A39" s="33" t="s">
        <v>41</v>
      </c>
      <c r="B39" s="34">
        <v>1.1000000000000001</v>
      </c>
      <c r="C39" s="34">
        <v>750</v>
      </c>
      <c r="D39" s="35">
        <f t="shared" si="5"/>
        <v>3991.6666666666665</v>
      </c>
      <c r="E39" s="35">
        <f t="shared" si="1"/>
        <v>798.33333333333337</v>
      </c>
      <c r="F39" s="35"/>
      <c r="G39" s="52">
        <v>9275</v>
      </c>
      <c r="H39" s="52"/>
      <c r="I39" s="37">
        <v>4720</v>
      </c>
      <c r="J39" s="28"/>
      <c r="K39" s="29" t="s">
        <v>98</v>
      </c>
      <c r="L39" s="30">
        <v>55</v>
      </c>
      <c r="M39" s="30">
        <v>1000</v>
      </c>
      <c r="N39" s="31">
        <f t="shared" si="4"/>
        <v>50960</v>
      </c>
      <c r="O39" s="30">
        <f t="shared" si="0"/>
        <v>10192</v>
      </c>
      <c r="P39" s="51" t="s">
        <v>137</v>
      </c>
      <c r="Q39" s="51"/>
      <c r="R39" s="13">
        <v>65495</v>
      </c>
      <c r="S39" s="17"/>
      <c r="T39" s="3"/>
      <c r="U39" s="15"/>
      <c r="V39" s="20"/>
      <c r="W39" s="5"/>
    </row>
    <row r="40" spans="1:23">
      <c r="A40" s="24" t="s">
        <v>42</v>
      </c>
      <c r="B40" s="25">
        <v>4</v>
      </c>
      <c r="C40" s="25">
        <v>3000</v>
      </c>
      <c r="D40" s="26">
        <f t="shared" si="5"/>
        <v>3933.3333333333335</v>
      </c>
      <c r="E40" s="26">
        <f t="shared" si="1"/>
        <v>786.66666666666674</v>
      </c>
      <c r="F40" s="26"/>
      <c r="G40" s="51">
        <v>8745</v>
      </c>
      <c r="H40" s="51"/>
      <c r="I40" s="32">
        <v>5436</v>
      </c>
      <c r="J40" s="28"/>
      <c r="K40" s="29" t="s">
        <v>99</v>
      </c>
      <c r="L40" s="30">
        <v>37</v>
      </c>
      <c r="M40" s="30">
        <v>750</v>
      </c>
      <c r="N40" s="31">
        <f t="shared" si="4"/>
        <v>48922.5</v>
      </c>
      <c r="O40" s="30">
        <f t="shared" si="0"/>
        <v>9784.5</v>
      </c>
      <c r="P40" s="51" t="s">
        <v>137</v>
      </c>
      <c r="Q40" s="51"/>
      <c r="R40" s="13">
        <v>79946</v>
      </c>
      <c r="S40" s="17"/>
      <c r="T40" s="3"/>
      <c r="U40" s="15"/>
      <c r="V40" s="20"/>
      <c r="W40" s="5"/>
    </row>
    <row r="41" spans="1:23" ht="13.5" thickBot="1">
      <c r="A41" s="29" t="s">
        <v>44</v>
      </c>
      <c r="B41" s="30">
        <v>5.5</v>
      </c>
      <c r="C41" s="30">
        <v>3000</v>
      </c>
      <c r="D41" s="31">
        <f t="shared" si="5"/>
        <v>3933.3333333333335</v>
      </c>
      <c r="E41" s="31">
        <f t="shared" si="1"/>
        <v>786.66666666666674</v>
      </c>
      <c r="F41" s="31"/>
      <c r="G41" s="51">
        <v>9740</v>
      </c>
      <c r="H41" s="51"/>
      <c r="I41" s="32">
        <v>5100</v>
      </c>
      <c r="J41" s="28"/>
      <c r="K41" s="33" t="s">
        <v>100</v>
      </c>
      <c r="L41" s="34">
        <v>45</v>
      </c>
      <c r="M41" s="34">
        <v>750</v>
      </c>
      <c r="N41" s="35">
        <f t="shared" si="4"/>
        <v>54579.166666666664</v>
      </c>
      <c r="O41" s="34">
        <f t="shared" si="0"/>
        <v>10915.833333333334</v>
      </c>
      <c r="P41" s="52" t="s">
        <v>137</v>
      </c>
      <c r="Q41" s="52"/>
      <c r="R41" s="13">
        <v>87658</v>
      </c>
      <c r="S41" s="17"/>
      <c r="T41" s="3"/>
      <c r="U41" s="15"/>
      <c r="V41" s="20"/>
      <c r="W41" s="4"/>
    </row>
    <row r="42" spans="1:23">
      <c r="A42" s="29" t="s">
        <v>43</v>
      </c>
      <c r="B42" s="30">
        <v>3</v>
      </c>
      <c r="C42" s="30">
        <v>1500</v>
      </c>
      <c r="D42" s="31">
        <f t="shared" si="5"/>
        <v>4530</v>
      </c>
      <c r="E42" s="31">
        <f>D42*0.2</f>
        <v>906</v>
      </c>
      <c r="F42" s="31"/>
      <c r="G42" s="51">
        <v>8490</v>
      </c>
      <c r="H42" s="51"/>
      <c r="I42" s="32">
        <v>5100</v>
      </c>
      <c r="J42" s="28"/>
      <c r="K42" s="24" t="s">
        <v>101</v>
      </c>
      <c r="L42" s="25">
        <v>110</v>
      </c>
      <c r="M42" s="25">
        <v>3000</v>
      </c>
      <c r="N42" s="26">
        <f t="shared" si="4"/>
        <v>66621.666666666672</v>
      </c>
      <c r="O42" s="25">
        <f t="shared" si="0"/>
        <v>13324.333333333336</v>
      </c>
      <c r="P42" s="51" t="s">
        <v>137</v>
      </c>
      <c r="Q42" s="51"/>
      <c r="R42" s="13">
        <v>85247</v>
      </c>
      <c r="S42" s="17"/>
      <c r="T42" s="3"/>
      <c r="U42" s="15"/>
      <c r="V42" s="20"/>
      <c r="W42" s="4"/>
    </row>
    <row r="43" spans="1:23">
      <c r="A43" s="29" t="s">
        <v>45</v>
      </c>
      <c r="B43" s="30">
        <v>4</v>
      </c>
      <c r="C43" s="30">
        <v>1500</v>
      </c>
      <c r="D43" s="31">
        <f t="shared" si="5"/>
        <v>4250</v>
      </c>
      <c r="E43" s="31">
        <f t="shared" si="1"/>
        <v>850</v>
      </c>
      <c r="F43" s="31"/>
      <c r="G43" s="51">
        <v>8840</v>
      </c>
      <c r="H43" s="51"/>
      <c r="I43" s="32">
        <v>5450</v>
      </c>
      <c r="J43" s="28"/>
      <c r="K43" s="29" t="s">
        <v>102</v>
      </c>
      <c r="L43" s="30">
        <v>132</v>
      </c>
      <c r="M43" s="30">
        <v>3000</v>
      </c>
      <c r="N43" s="31">
        <f t="shared" si="4"/>
        <v>73048.333333333328</v>
      </c>
      <c r="O43" s="30">
        <f t="shared" si="0"/>
        <v>14609.666666666666</v>
      </c>
      <c r="P43" s="51" t="s">
        <v>137</v>
      </c>
      <c r="Q43" s="51"/>
      <c r="R43" s="13">
        <v>108460</v>
      </c>
      <c r="S43" s="17"/>
      <c r="T43" s="3"/>
      <c r="U43" s="15"/>
      <c r="V43" s="20"/>
      <c r="W43" s="4"/>
    </row>
    <row r="44" spans="1:23">
      <c r="A44" s="29" t="s">
        <v>46</v>
      </c>
      <c r="B44" s="30">
        <v>2.2000000000000002</v>
      </c>
      <c r="C44" s="30">
        <v>1000</v>
      </c>
      <c r="D44" s="31">
        <f t="shared" si="5"/>
        <v>4250</v>
      </c>
      <c r="E44" s="31">
        <f t="shared" si="1"/>
        <v>850</v>
      </c>
      <c r="F44" s="31"/>
      <c r="G44" s="51">
        <v>9210</v>
      </c>
      <c r="H44" s="51"/>
      <c r="I44" s="32">
        <v>7240</v>
      </c>
      <c r="J44" s="28"/>
      <c r="K44" s="29" t="s">
        <v>103</v>
      </c>
      <c r="L44" s="30">
        <v>110</v>
      </c>
      <c r="M44" s="30">
        <v>1500</v>
      </c>
      <c r="N44" s="31">
        <f t="shared" si="4"/>
        <v>71039.166666666672</v>
      </c>
      <c r="O44" s="30">
        <f t="shared" si="0"/>
        <v>14207.833333333336</v>
      </c>
      <c r="P44" s="51" t="s">
        <v>137</v>
      </c>
      <c r="Q44" s="51"/>
      <c r="R44" s="13">
        <v>79671</v>
      </c>
      <c r="S44" s="17"/>
      <c r="T44" s="23"/>
      <c r="U44" s="15"/>
      <c r="V44" s="20"/>
      <c r="W44" s="4"/>
    </row>
    <row r="45" spans="1:23">
      <c r="A45" s="29" t="s">
        <v>47</v>
      </c>
      <c r="B45" s="30">
        <v>1.5</v>
      </c>
      <c r="C45" s="30">
        <v>750</v>
      </c>
      <c r="D45" s="31">
        <f t="shared" si="5"/>
        <v>4541.666666666667</v>
      </c>
      <c r="E45" s="31">
        <f t="shared" si="1"/>
        <v>908.33333333333348</v>
      </c>
      <c r="F45" s="31"/>
      <c r="G45" s="51">
        <v>9440</v>
      </c>
      <c r="H45" s="51"/>
      <c r="I45" s="32">
        <v>7140</v>
      </c>
      <c r="J45" s="28"/>
      <c r="K45" s="29" t="s">
        <v>104</v>
      </c>
      <c r="L45" s="30">
        <v>132</v>
      </c>
      <c r="M45" s="30">
        <v>1500</v>
      </c>
      <c r="N45" s="31">
        <f t="shared" si="4"/>
        <v>90383.333333333328</v>
      </c>
      <c r="O45" s="30">
        <f t="shared" si="0"/>
        <v>18076.666666666668</v>
      </c>
      <c r="P45" s="51" t="s">
        <v>137</v>
      </c>
      <c r="Q45" s="51"/>
      <c r="R45" s="13">
        <v>91339</v>
      </c>
      <c r="S45" s="17"/>
      <c r="T45" s="3"/>
      <c r="U45" s="15"/>
      <c r="V45" s="20"/>
      <c r="W45" s="4"/>
    </row>
    <row r="46" spans="1:23">
      <c r="A46" s="29"/>
      <c r="B46" s="30"/>
      <c r="C46" s="30"/>
      <c r="D46" s="31"/>
      <c r="E46" s="31"/>
      <c r="F46" s="31"/>
      <c r="G46" s="73"/>
      <c r="H46" s="74"/>
      <c r="I46" s="32">
        <v>6300</v>
      </c>
      <c r="J46" s="28"/>
      <c r="K46" s="29" t="s">
        <v>105</v>
      </c>
      <c r="L46" s="30">
        <v>75</v>
      </c>
      <c r="M46" s="30">
        <v>1000</v>
      </c>
      <c r="N46" s="31">
        <f t="shared" si="4"/>
        <v>66392.5</v>
      </c>
      <c r="O46" s="30">
        <f t="shared" si="0"/>
        <v>13278.5</v>
      </c>
      <c r="P46" s="51" t="s">
        <v>137</v>
      </c>
      <c r="Q46" s="51"/>
      <c r="R46" s="13">
        <v>125158</v>
      </c>
      <c r="S46" s="17"/>
      <c r="T46" s="3"/>
      <c r="U46" s="15"/>
      <c r="V46" s="20"/>
      <c r="W46" s="4"/>
    </row>
    <row r="47" spans="1:23" ht="13.5" thickBot="1">
      <c r="A47" s="33"/>
      <c r="B47" s="34"/>
      <c r="C47" s="34"/>
      <c r="D47" s="35"/>
      <c r="E47" s="35"/>
      <c r="F47" s="35"/>
      <c r="G47" s="71"/>
      <c r="H47" s="72"/>
      <c r="I47" s="32">
        <v>7140</v>
      </c>
      <c r="J47" s="28"/>
      <c r="K47" s="29" t="s">
        <v>106</v>
      </c>
      <c r="L47" s="30">
        <v>90</v>
      </c>
      <c r="M47" s="30">
        <v>1000</v>
      </c>
      <c r="N47" s="31">
        <f t="shared" si="4"/>
        <v>76115.833333333328</v>
      </c>
      <c r="O47" s="30">
        <f t="shared" si="0"/>
        <v>15223.166666666666</v>
      </c>
      <c r="P47" s="51" t="s">
        <v>137</v>
      </c>
      <c r="Q47" s="51"/>
      <c r="R47" s="13">
        <v>134798</v>
      </c>
      <c r="S47" s="17"/>
      <c r="T47" s="3"/>
      <c r="U47" s="15"/>
      <c r="V47" s="20"/>
      <c r="W47" s="4"/>
    </row>
    <row r="48" spans="1:23">
      <c r="A48" s="24" t="s">
        <v>48</v>
      </c>
      <c r="B48" s="25">
        <v>7.5</v>
      </c>
      <c r="C48" s="25">
        <v>3000</v>
      </c>
      <c r="D48" s="26">
        <f t="shared" ref="D48:D53" si="6">I44*100/120</f>
        <v>6033.333333333333</v>
      </c>
      <c r="E48" s="26">
        <f t="shared" si="1"/>
        <v>1206.6666666666667</v>
      </c>
      <c r="F48" s="26"/>
      <c r="G48" s="51">
        <v>14180</v>
      </c>
      <c r="H48" s="51"/>
      <c r="I48" s="32">
        <v>7170</v>
      </c>
      <c r="J48" s="28"/>
      <c r="K48" s="29" t="s">
        <v>107</v>
      </c>
      <c r="L48" s="30">
        <v>55</v>
      </c>
      <c r="M48" s="30">
        <v>750</v>
      </c>
      <c r="N48" s="31"/>
      <c r="O48" s="30"/>
      <c r="P48" s="54" t="s">
        <v>137</v>
      </c>
      <c r="Q48" s="54"/>
      <c r="R48" s="13">
        <v>130296</v>
      </c>
      <c r="S48" s="17"/>
      <c r="T48" s="3"/>
      <c r="U48" s="15"/>
      <c r="V48" s="20"/>
      <c r="W48" s="4"/>
    </row>
    <row r="49" spans="1:23" ht="13.5" thickBot="1">
      <c r="A49" s="29" t="s">
        <v>49</v>
      </c>
      <c r="B49" s="30">
        <v>5.5</v>
      </c>
      <c r="C49" s="30">
        <v>1500</v>
      </c>
      <c r="D49" s="31">
        <f t="shared" si="6"/>
        <v>5950</v>
      </c>
      <c r="E49" s="31">
        <f t="shared" si="1"/>
        <v>1190</v>
      </c>
      <c r="F49" s="31"/>
      <c r="G49" s="51">
        <v>13798</v>
      </c>
      <c r="H49" s="51"/>
      <c r="I49" s="32">
        <v>7140</v>
      </c>
      <c r="J49" s="28"/>
      <c r="K49" s="33" t="s">
        <v>108</v>
      </c>
      <c r="L49" s="34">
        <v>75</v>
      </c>
      <c r="M49" s="34">
        <v>750</v>
      </c>
      <c r="N49" s="35"/>
      <c r="O49" s="34"/>
      <c r="P49" s="57" t="s">
        <v>137</v>
      </c>
      <c r="Q49" s="57"/>
      <c r="R49" s="13">
        <v>135740</v>
      </c>
      <c r="S49" s="17"/>
      <c r="T49" s="3"/>
      <c r="U49" s="15"/>
      <c r="V49" s="20"/>
      <c r="W49" s="4"/>
    </row>
    <row r="50" spans="1:23">
      <c r="A50" s="29" t="s">
        <v>50</v>
      </c>
      <c r="B50" s="30">
        <v>3</v>
      </c>
      <c r="C50" s="30">
        <v>1000</v>
      </c>
      <c r="D50" s="31">
        <f t="shared" si="6"/>
        <v>5250</v>
      </c>
      <c r="E50" s="31">
        <f t="shared" si="1"/>
        <v>1050</v>
      </c>
      <c r="F50" s="31"/>
      <c r="G50" s="51">
        <v>13798</v>
      </c>
      <c r="H50" s="51"/>
      <c r="I50" s="32">
        <v>8670</v>
      </c>
      <c r="J50" s="28"/>
      <c r="K50" s="24" t="s">
        <v>109</v>
      </c>
      <c r="L50" s="25">
        <v>160</v>
      </c>
      <c r="M50" s="25">
        <v>3000</v>
      </c>
      <c r="N50" s="26">
        <f t="shared" ref="N50:N55" si="7">R46*100/120</f>
        <v>104298.33333333333</v>
      </c>
      <c r="O50" s="25">
        <f t="shared" ref="O50:O55" si="8">N50*0.2</f>
        <v>20859.666666666668</v>
      </c>
      <c r="P50" s="51" t="s">
        <v>137</v>
      </c>
      <c r="Q50" s="51"/>
      <c r="R50" s="13">
        <v>129509</v>
      </c>
      <c r="S50" s="17"/>
      <c r="T50" s="3"/>
      <c r="U50" s="15"/>
      <c r="V50" s="20"/>
      <c r="W50" s="4"/>
    </row>
    <row r="51" spans="1:23">
      <c r="A51" s="29" t="s">
        <v>51</v>
      </c>
      <c r="B51" s="30">
        <v>4</v>
      </c>
      <c r="C51" s="30">
        <v>1000</v>
      </c>
      <c r="D51" s="31">
        <f t="shared" si="6"/>
        <v>5950</v>
      </c>
      <c r="E51" s="31">
        <f t="shared" si="1"/>
        <v>1190</v>
      </c>
      <c r="F51" s="31"/>
      <c r="G51" s="51">
        <v>13798</v>
      </c>
      <c r="H51" s="51"/>
      <c r="I51" s="32">
        <v>9278</v>
      </c>
      <c r="J51" s="28"/>
      <c r="K51" s="29" t="s">
        <v>110</v>
      </c>
      <c r="L51" s="30">
        <v>200</v>
      </c>
      <c r="M51" s="30">
        <v>3000</v>
      </c>
      <c r="N51" s="31">
        <f t="shared" si="7"/>
        <v>112331.66666666667</v>
      </c>
      <c r="O51" s="30">
        <f t="shared" si="8"/>
        <v>22466.333333333336</v>
      </c>
      <c r="P51" s="51" t="s">
        <v>137</v>
      </c>
      <c r="Q51" s="54"/>
      <c r="R51" s="13">
        <v>135569</v>
      </c>
      <c r="S51" s="17"/>
      <c r="T51" s="3"/>
      <c r="U51" s="15"/>
      <c r="V51" s="20"/>
      <c r="W51" s="4"/>
    </row>
    <row r="52" spans="1:23">
      <c r="A52" s="29" t="s">
        <v>52</v>
      </c>
      <c r="B52" s="30">
        <v>2.2000000000000002</v>
      </c>
      <c r="C52" s="30">
        <v>750</v>
      </c>
      <c r="D52" s="31">
        <f t="shared" si="6"/>
        <v>5975</v>
      </c>
      <c r="E52" s="31">
        <f t="shared" si="1"/>
        <v>1195</v>
      </c>
      <c r="F52" s="31"/>
      <c r="G52" s="51">
        <v>14070</v>
      </c>
      <c r="H52" s="51"/>
      <c r="I52" s="32">
        <v>9820</v>
      </c>
      <c r="J52" s="2"/>
      <c r="K52" s="29" t="s">
        <v>111</v>
      </c>
      <c r="L52" s="30">
        <v>160</v>
      </c>
      <c r="M52" s="30">
        <v>1500</v>
      </c>
      <c r="N52" s="31">
        <f t="shared" si="7"/>
        <v>108580</v>
      </c>
      <c r="O52" s="30">
        <f t="shared" si="8"/>
        <v>21716</v>
      </c>
      <c r="P52" s="51" t="s">
        <v>137</v>
      </c>
      <c r="Q52" s="51"/>
      <c r="R52" s="6"/>
    </row>
    <row r="53" spans="1:23">
      <c r="A53" s="29" t="s">
        <v>53</v>
      </c>
      <c r="B53" s="30">
        <v>3</v>
      </c>
      <c r="C53" s="30">
        <v>750</v>
      </c>
      <c r="D53" s="31">
        <f t="shared" si="6"/>
        <v>5950</v>
      </c>
      <c r="E53" s="31">
        <f t="shared" si="1"/>
        <v>1190</v>
      </c>
      <c r="F53" s="31"/>
      <c r="G53" s="51">
        <v>13798</v>
      </c>
      <c r="H53" s="51"/>
      <c r="I53" s="32">
        <v>9600</v>
      </c>
      <c r="J53" s="2"/>
      <c r="K53" s="29" t="s">
        <v>112</v>
      </c>
      <c r="L53" s="30">
        <v>200</v>
      </c>
      <c r="M53" s="30">
        <v>1500</v>
      </c>
      <c r="N53" s="31">
        <f t="shared" si="7"/>
        <v>113116.66666666667</v>
      </c>
      <c r="O53" s="30">
        <f t="shared" si="8"/>
        <v>22623.333333333336</v>
      </c>
      <c r="P53" s="51" t="s">
        <v>137</v>
      </c>
      <c r="Q53" s="51"/>
      <c r="R53" s="6"/>
    </row>
    <row r="54" spans="1:23" ht="13.5" thickBot="1">
      <c r="A54" s="33"/>
      <c r="B54" s="34"/>
      <c r="C54" s="34"/>
      <c r="D54" s="35"/>
      <c r="E54" s="35"/>
      <c r="F54" s="35"/>
      <c r="G54" s="71"/>
      <c r="H54" s="72"/>
      <c r="I54" s="32">
        <v>10090</v>
      </c>
      <c r="J54" s="2"/>
      <c r="K54" s="29" t="s">
        <v>113</v>
      </c>
      <c r="L54" s="30">
        <v>110</v>
      </c>
      <c r="M54" s="30">
        <v>1000</v>
      </c>
      <c r="N54" s="31">
        <f t="shared" si="7"/>
        <v>107924.16666666667</v>
      </c>
      <c r="O54" s="30">
        <f t="shared" si="8"/>
        <v>21584.833333333336</v>
      </c>
      <c r="P54" s="51" t="s">
        <v>137</v>
      </c>
      <c r="Q54" s="51"/>
      <c r="R54" s="6"/>
    </row>
    <row r="55" spans="1:23">
      <c r="A55" s="24" t="s">
        <v>54</v>
      </c>
      <c r="B55" s="25">
        <v>7.5</v>
      </c>
      <c r="C55" s="25">
        <v>1500</v>
      </c>
      <c r="D55" s="26">
        <f t="shared" ref="D55:D61" si="9">I50*100/120</f>
        <v>7225</v>
      </c>
      <c r="E55" s="26">
        <f t="shared" si="1"/>
        <v>1445</v>
      </c>
      <c r="F55" s="26"/>
      <c r="G55" s="51">
        <v>15380</v>
      </c>
      <c r="H55" s="51"/>
      <c r="I55" s="32">
        <v>10411</v>
      </c>
      <c r="J55" s="2"/>
      <c r="K55" s="29" t="s">
        <v>114</v>
      </c>
      <c r="L55" s="30">
        <v>132</v>
      </c>
      <c r="M55" s="30">
        <v>1000</v>
      </c>
      <c r="N55" s="31">
        <f t="shared" si="7"/>
        <v>112974.16666666667</v>
      </c>
      <c r="O55" s="30">
        <f t="shared" si="8"/>
        <v>22594.833333333336</v>
      </c>
      <c r="P55" s="51" t="s">
        <v>137</v>
      </c>
      <c r="Q55" s="51"/>
      <c r="R55" s="6"/>
    </row>
    <row r="56" spans="1:23">
      <c r="A56" s="29" t="s">
        <v>55</v>
      </c>
      <c r="B56" s="30">
        <v>5.5</v>
      </c>
      <c r="C56" s="30">
        <v>1000</v>
      </c>
      <c r="D56" s="31">
        <f t="shared" si="9"/>
        <v>7731.666666666667</v>
      </c>
      <c r="E56" s="31">
        <f t="shared" si="1"/>
        <v>1546.3333333333335</v>
      </c>
      <c r="F56" s="31"/>
      <c r="G56" s="51">
        <v>17910</v>
      </c>
      <c r="H56" s="51"/>
      <c r="I56" s="32">
        <v>11495</v>
      </c>
      <c r="J56" s="38"/>
      <c r="K56" s="29" t="s">
        <v>115</v>
      </c>
      <c r="L56" s="30">
        <v>90</v>
      </c>
      <c r="M56" s="30">
        <v>750</v>
      </c>
      <c r="N56" s="31"/>
      <c r="O56" s="30"/>
      <c r="P56" s="51" t="s">
        <v>137</v>
      </c>
      <c r="Q56" s="51"/>
      <c r="R56" s="6"/>
    </row>
    <row r="57" spans="1:23" ht="13.5" thickBot="1">
      <c r="A57" s="29" t="s">
        <v>56</v>
      </c>
      <c r="B57" s="30">
        <v>4</v>
      </c>
      <c r="C57" s="30">
        <v>750</v>
      </c>
      <c r="D57" s="31">
        <f t="shared" si="9"/>
        <v>8183.333333333333</v>
      </c>
      <c r="E57" s="31">
        <f t="shared" si="1"/>
        <v>1636.6666666666667</v>
      </c>
      <c r="F57" s="31"/>
      <c r="G57" s="51">
        <v>17090</v>
      </c>
      <c r="H57" s="51"/>
      <c r="I57" s="2"/>
      <c r="J57" s="38"/>
      <c r="K57" s="33" t="s">
        <v>116</v>
      </c>
      <c r="L57" s="34">
        <v>110</v>
      </c>
      <c r="M57" s="34">
        <v>750</v>
      </c>
      <c r="N57" s="35"/>
      <c r="O57" s="34"/>
      <c r="P57" s="52" t="s">
        <v>137</v>
      </c>
      <c r="Q57" s="52"/>
      <c r="R57" s="6"/>
    </row>
    <row r="58" spans="1:23">
      <c r="A58" s="29" t="s">
        <v>57</v>
      </c>
      <c r="B58" s="30">
        <v>11</v>
      </c>
      <c r="C58" s="30">
        <v>3000</v>
      </c>
      <c r="D58" s="31">
        <f t="shared" si="9"/>
        <v>8000</v>
      </c>
      <c r="E58" s="31">
        <f>D58*0.2</f>
        <v>1600</v>
      </c>
      <c r="F58" s="31"/>
      <c r="G58" s="51">
        <v>16999</v>
      </c>
      <c r="H58" s="51"/>
      <c r="I58" s="38"/>
      <c r="J58" s="38"/>
      <c r="K58" s="24" t="s">
        <v>122</v>
      </c>
      <c r="L58" s="25">
        <v>250</v>
      </c>
      <c r="M58" s="25">
        <v>3000</v>
      </c>
      <c r="N58" s="26"/>
      <c r="O58" s="25"/>
      <c r="P58" s="51" t="s">
        <v>137</v>
      </c>
      <c r="Q58" s="51"/>
      <c r="R58" s="6"/>
    </row>
    <row r="59" spans="1:23">
      <c r="A59" s="29" t="s">
        <v>58</v>
      </c>
      <c r="B59" s="30">
        <v>11</v>
      </c>
      <c r="C59" s="30">
        <v>1500</v>
      </c>
      <c r="D59" s="31">
        <f t="shared" si="9"/>
        <v>8408.3333333333339</v>
      </c>
      <c r="E59" s="31">
        <f>D59*0.2</f>
        <v>1681.666666666667</v>
      </c>
      <c r="F59" s="31"/>
      <c r="G59" s="51">
        <v>18190</v>
      </c>
      <c r="H59" s="51"/>
      <c r="I59" s="38"/>
      <c r="J59" s="38"/>
      <c r="K59" s="29" t="s">
        <v>123</v>
      </c>
      <c r="L59" s="30">
        <v>315</v>
      </c>
      <c r="M59" s="30">
        <v>3000</v>
      </c>
      <c r="N59" s="31"/>
      <c r="O59" s="30"/>
      <c r="P59" s="51" t="s">
        <v>137</v>
      </c>
      <c r="Q59" s="51"/>
      <c r="R59" s="6"/>
    </row>
    <row r="60" spans="1:23">
      <c r="A60" s="29" t="s">
        <v>59</v>
      </c>
      <c r="B60" s="30">
        <v>7.5</v>
      </c>
      <c r="C60" s="30">
        <v>1000</v>
      </c>
      <c r="D60" s="31">
        <f t="shared" si="9"/>
        <v>8675.8333333333339</v>
      </c>
      <c r="E60" s="31">
        <f>D60*0.2</f>
        <v>1735.166666666667</v>
      </c>
      <c r="F60" s="31"/>
      <c r="G60" s="51">
        <v>18790</v>
      </c>
      <c r="H60" s="51"/>
      <c r="I60" s="38"/>
      <c r="J60" s="38"/>
      <c r="K60" s="29" t="s">
        <v>124</v>
      </c>
      <c r="L60" s="30">
        <v>250</v>
      </c>
      <c r="M60" s="30">
        <v>1500</v>
      </c>
      <c r="N60" s="31"/>
      <c r="O60" s="30"/>
      <c r="P60" s="51" t="s">
        <v>137</v>
      </c>
      <c r="Q60" s="51"/>
      <c r="R60" s="6"/>
    </row>
    <row r="61" spans="1:23" ht="13.5" thickBot="1">
      <c r="A61" s="33" t="s">
        <v>60</v>
      </c>
      <c r="B61" s="34">
        <v>5.5</v>
      </c>
      <c r="C61" s="34">
        <v>750</v>
      </c>
      <c r="D61" s="35">
        <f t="shared" si="9"/>
        <v>9579.1666666666661</v>
      </c>
      <c r="E61" s="35">
        <f t="shared" si="1"/>
        <v>1915.8333333333333</v>
      </c>
      <c r="F61" s="35"/>
      <c r="G61" s="52">
        <v>19995</v>
      </c>
      <c r="H61" s="52"/>
      <c r="I61" s="38"/>
      <c r="J61" s="38"/>
      <c r="K61" s="29" t="s">
        <v>125</v>
      </c>
      <c r="L61" s="30">
        <v>315</v>
      </c>
      <c r="M61" s="30">
        <v>1500</v>
      </c>
      <c r="N61" s="31"/>
      <c r="O61" s="30"/>
      <c r="P61" s="51" t="s">
        <v>137</v>
      </c>
      <c r="Q61" s="51"/>
      <c r="R61" s="6"/>
    </row>
    <row r="62" spans="1:23">
      <c r="A62" s="39" t="s">
        <v>11</v>
      </c>
      <c r="B62" s="40"/>
      <c r="C62" s="40"/>
      <c r="D62" s="41"/>
      <c r="E62" s="41"/>
      <c r="F62" s="41"/>
      <c r="G62" s="53"/>
      <c r="H62" s="53"/>
      <c r="I62" s="38"/>
      <c r="J62" s="38"/>
      <c r="K62" s="29" t="s">
        <v>126</v>
      </c>
      <c r="L62" s="30">
        <v>160</v>
      </c>
      <c r="M62" s="30">
        <v>1000</v>
      </c>
      <c r="N62" s="31"/>
      <c r="O62" s="30"/>
      <c r="P62" s="51" t="s">
        <v>137</v>
      </c>
      <c r="Q62" s="51"/>
      <c r="R62" s="6"/>
    </row>
    <row r="63" spans="1:23">
      <c r="A63" s="29" t="s">
        <v>119</v>
      </c>
      <c r="B63" s="30">
        <v>0.75</v>
      </c>
      <c r="C63" s="30">
        <v>3000</v>
      </c>
      <c r="D63" s="59"/>
      <c r="E63" s="59"/>
      <c r="F63" s="59"/>
      <c r="G63" s="54">
        <v>5495</v>
      </c>
      <c r="H63" s="54"/>
      <c r="I63" s="2"/>
      <c r="J63" s="38"/>
      <c r="K63" s="29" t="s">
        <v>127</v>
      </c>
      <c r="L63" s="30">
        <v>200</v>
      </c>
      <c r="M63" s="30">
        <v>1000</v>
      </c>
      <c r="N63" s="31"/>
      <c r="O63" s="30"/>
      <c r="P63" s="51" t="s">
        <v>137</v>
      </c>
      <c r="Q63" s="51"/>
      <c r="R63" s="6"/>
    </row>
    <row r="64" spans="1:23">
      <c r="A64" s="29" t="s">
        <v>61</v>
      </c>
      <c r="B64" s="30">
        <v>1.1000000000000001</v>
      </c>
      <c r="C64" s="30">
        <v>3000</v>
      </c>
      <c r="D64" s="31"/>
      <c r="E64" s="31"/>
      <c r="F64" s="31"/>
      <c r="G64" s="54">
        <v>5610</v>
      </c>
      <c r="H64" s="54"/>
      <c r="I64" s="38"/>
      <c r="J64" s="38"/>
      <c r="K64" s="29" t="s">
        <v>128</v>
      </c>
      <c r="L64" s="30">
        <v>250</v>
      </c>
      <c r="M64" s="30">
        <v>1000</v>
      </c>
      <c r="N64" s="31"/>
      <c r="O64" s="30"/>
      <c r="P64" s="51" t="s">
        <v>137</v>
      </c>
      <c r="Q64" s="51"/>
      <c r="R64" s="6"/>
    </row>
    <row r="65" spans="1:18">
      <c r="A65" s="29" t="s">
        <v>62</v>
      </c>
      <c r="B65" s="30">
        <v>0.75</v>
      </c>
      <c r="C65" s="30">
        <v>1500</v>
      </c>
      <c r="D65" s="31"/>
      <c r="E65" s="31"/>
      <c r="F65" s="31"/>
      <c r="G65" s="54">
        <v>5610</v>
      </c>
      <c r="H65" s="54"/>
      <c r="I65" s="38"/>
      <c r="J65" s="38"/>
      <c r="K65" s="29" t="s">
        <v>129</v>
      </c>
      <c r="L65" s="30">
        <v>132</v>
      </c>
      <c r="M65" s="30">
        <v>750</v>
      </c>
      <c r="N65" s="31"/>
      <c r="O65" s="30"/>
      <c r="P65" s="51" t="s">
        <v>137</v>
      </c>
      <c r="Q65" s="51"/>
      <c r="R65" s="6"/>
    </row>
    <row r="66" spans="1:18">
      <c r="A66" s="24" t="s">
        <v>63</v>
      </c>
      <c r="B66" s="25">
        <v>0.55000000000000004</v>
      </c>
      <c r="C66" s="25">
        <v>1500</v>
      </c>
      <c r="D66" s="26"/>
      <c r="E66" s="26"/>
      <c r="F66" s="26"/>
      <c r="G66" s="51">
        <v>5340</v>
      </c>
      <c r="H66" s="51"/>
      <c r="I66" s="38"/>
      <c r="J66" s="38"/>
      <c r="K66" s="29" t="s">
        <v>130</v>
      </c>
      <c r="L66" s="30">
        <v>160</v>
      </c>
      <c r="M66" s="30">
        <v>750</v>
      </c>
      <c r="N66" s="31"/>
      <c r="O66" s="30"/>
      <c r="P66" s="51" t="s">
        <v>137</v>
      </c>
      <c r="Q66" s="51"/>
      <c r="R66" s="6"/>
    </row>
    <row r="67" spans="1:18" ht="13.5" thickBot="1">
      <c r="A67" s="29" t="s">
        <v>120</v>
      </c>
      <c r="B67" s="30" t="s">
        <v>121</v>
      </c>
      <c r="C67" s="30">
        <v>3000</v>
      </c>
      <c r="D67" s="31"/>
      <c r="E67" s="31"/>
      <c r="F67" s="31"/>
      <c r="G67" s="54">
        <v>7050</v>
      </c>
      <c r="H67" s="54"/>
      <c r="I67" s="38"/>
      <c r="J67" s="38"/>
      <c r="K67" s="33" t="s">
        <v>131</v>
      </c>
      <c r="L67" s="34">
        <v>200</v>
      </c>
      <c r="M67" s="34">
        <v>750</v>
      </c>
      <c r="N67" s="35"/>
      <c r="O67" s="34"/>
      <c r="P67" s="52" t="s">
        <v>137</v>
      </c>
      <c r="Q67" s="52"/>
      <c r="R67" s="6"/>
    </row>
    <row r="68" spans="1:18">
      <c r="A68" s="29" t="s">
        <v>64</v>
      </c>
      <c r="B68" s="30">
        <v>1.5</v>
      </c>
      <c r="C68" s="30">
        <v>3000</v>
      </c>
      <c r="D68" s="31"/>
      <c r="E68" s="31"/>
      <c r="F68" s="31"/>
      <c r="G68" s="54">
        <v>6540</v>
      </c>
      <c r="H68" s="54"/>
      <c r="I68" s="38"/>
      <c r="J68" s="38"/>
      <c r="K68" s="38"/>
      <c r="L68" s="38"/>
      <c r="M68" s="38"/>
      <c r="N68" s="38"/>
      <c r="O68" s="38"/>
      <c r="P68" s="38"/>
      <c r="Q68" s="38"/>
      <c r="R68" s="6"/>
    </row>
    <row r="69" spans="1:18" ht="20.25">
      <c r="A69" s="29" t="s">
        <v>65</v>
      </c>
      <c r="B69" s="30">
        <v>1.1000000000000001</v>
      </c>
      <c r="C69" s="30">
        <v>1500</v>
      </c>
      <c r="D69" s="31"/>
      <c r="E69" s="31"/>
      <c r="F69" s="31"/>
      <c r="G69" s="54">
        <v>3820</v>
      </c>
      <c r="H69" s="54"/>
      <c r="I69" s="38"/>
      <c r="J69" s="38"/>
      <c r="K69" s="38"/>
      <c r="L69" s="60" t="s">
        <v>136</v>
      </c>
      <c r="M69" s="38"/>
      <c r="N69" s="38"/>
      <c r="O69" s="38"/>
      <c r="P69" s="38"/>
      <c r="Q69" s="38"/>
      <c r="R69" s="6"/>
    </row>
    <row r="70" spans="1:18" ht="15.75" customHeight="1">
      <c r="A70" s="29" t="s">
        <v>66</v>
      </c>
      <c r="B70" s="30">
        <v>2.2000000000000002</v>
      </c>
      <c r="C70" s="30">
        <v>1500</v>
      </c>
      <c r="D70" s="31"/>
      <c r="E70" s="31"/>
      <c r="F70" s="31"/>
      <c r="G70" s="54">
        <v>11400</v>
      </c>
      <c r="H70" s="54"/>
      <c r="I70" s="38"/>
      <c r="J70" s="38"/>
      <c r="K70" s="65" t="s">
        <v>133</v>
      </c>
      <c r="L70" s="38"/>
      <c r="M70" s="38"/>
      <c r="N70" s="38"/>
      <c r="O70" s="38"/>
      <c r="P70" s="38"/>
      <c r="Q70" s="38"/>
      <c r="R70" s="6"/>
    </row>
    <row r="71" spans="1:18" ht="20.25">
      <c r="A71" s="61"/>
      <c r="B71" s="62"/>
      <c r="C71" s="62"/>
      <c r="D71" s="63"/>
      <c r="E71" s="63"/>
      <c r="F71" s="63"/>
      <c r="G71" s="64"/>
      <c r="H71" s="64"/>
      <c r="I71" s="38"/>
      <c r="J71" s="38"/>
      <c r="K71" s="60"/>
      <c r="L71" s="38"/>
      <c r="M71" s="38"/>
      <c r="N71" s="38"/>
      <c r="O71" s="38"/>
      <c r="P71" s="38"/>
      <c r="Q71" s="38"/>
      <c r="R71" s="6"/>
    </row>
    <row r="72" spans="1:18">
      <c r="A72" s="61"/>
      <c r="B72" s="62"/>
      <c r="C72" s="62"/>
      <c r="D72" s="63"/>
      <c r="E72" s="63"/>
      <c r="F72" s="63"/>
      <c r="G72" s="64"/>
      <c r="H72" s="64"/>
      <c r="I72" s="38"/>
      <c r="J72" s="38"/>
      <c r="K72" s="38"/>
      <c r="L72" s="38"/>
      <c r="M72" s="38"/>
      <c r="N72" s="38"/>
      <c r="O72" s="38"/>
      <c r="P72" s="38"/>
      <c r="Q72" s="38"/>
      <c r="R72" s="6"/>
    </row>
    <row r="73" spans="1:18" ht="18">
      <c r="A73" s="61"/>
      <c r="B73" s="62"/>
      <c r="C73" s="62"/>
      <c r="D73" s="63"/>
      <c r="E73" s="63"/>
      <c r="F73" s="63"/>
      <c r="G73" s="64"/>
      <c r="H73" s="64"/>
      <c r="I73" s="58"/>
      <c r="J73" s="58"/>
      <c r="K73" s="58"/>
      <c r="L73" s="58"/>
      <c r="M73" s="58"/>
      <c r="N73" s="58"/>
      <c r="O73" s="58"/>
      <c r="P73" s="58"/>
      <c r="Q73" s="58"/>
      <c r="R73" s="6"/>
    </row>
    <row r="74" spans="1:18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6"/>
    </row>
    <row r="75" spans="1:18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8" ht="12.75" customHeight="1">
      <c r="A76" s="58"/>
      <c r="B76" s="58"/>
      <c r="C76" s="58"/>
      <c r="D76" s="58"/>
      <c r="E76" s="58"/>
      <c r="F76" s="58"/>
      <c r="G76" s="58"/>
      <c r="H76" s="58"/>
    </row>
  </sheetData>
  <mergeCells count="11">
    <mergeCell ref="G54:H54"/>
    <mergeCell ref="P21:Q21"/>
    <mergeCell ref="P13:Q13"/>
    <mergeCell ref="P14:Q14"/>
    <mergeCell ref="G34:H34"/>
    <mergeCell ref="G46:H46"/>
    <mergeCell ref="A1:W1"/>
    <mergeCell ref="A2:R2"/>
    <mergeCell ref="T2:W2"/>
    <mergeCell ref="K3:Q3"/>
    <mergeCell ref="G47:H47"/>
  </mergeCells>
  <phoneticPr fontId="8" type="noConversion"/>
  <pageMargins left="0.75" right="0.75" top="1" bottom="1" header="0.5" footer="0.5"/>
  <pageSetup paperSize="9" scale="66" orientation="portrait" r:id="rId1"/>
  <headerFooter alignWithMargins="0"/>
  <colBreaks count="1" manualBreakCount="1">
    <brk id="21" max="1048575" man="1"/>
  </colBreaks>
  <drawing r:id="rId2"/>
  <legacyDrawing r:id="rId3"/>
  <oleObjects>
    <oleObject progId="Word.Picture.8" shapeId="184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 эл.двиг 20февр2015</vt:lpstr>
    </vt:vector>
  </TitlesOfParts>
  <Manager>Бушуев Вячеслав Петрович</Manager>
  <Company>Механика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Рабочий прайс</dc:title>
  <dc:subject>*Запорка*</dc:subject>
  <dc:creator>Бушуев Алексей</dc:creator>
  <cp:lastModifiedBy>Alex</cp:lastModifiedBy>
  <cp:lastPrinted>2016-06-02T10:56:21Z</cp:lastPrinted>
  <dcterms:created xsi:type="dcterms:W3CDTF">2002-02-01T11:03:24Z</dcterms:created>
  <dcterms:modified xsi:type="dcterms:W3CDTF">2016-06-02T11:26:21Z</dcterms:modified>
  <cp:category>Запорная арматура</cp:category>
</cp:coreProperties>
</file>